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 lich thi lai ky 2 nam 14-15" sheetId="1" r:id="rId1"/>
    <sheet name="Sheet1" sheetId="2" r:id="rId2"/>
  </sheets>
  <definedNames>
    <definedName name="_xlnm.Print_Titles" localSheetId="0">' lich thi lai ky 2 nam 14-15'!$10:$10</definedName>
    <definedName name="Z_E78E78D6_AADA_4CA8_9C49_FB01B630EBE9_.wvu.FilterData" localSheetId="0" hidden="1">' lich thi lai ky 2 nam 14-15'!$A$10:$K$382</definedName>
    <definedName name="Z_E78E78D6_AADA_4CA8_9C49_FB01B630EBE9_.wvu.PrintTitles" localSheetId="0" hidden="1">' lich thi lai ky 2 nam 14-15'!$10:$10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KTRA LẠI 2 CN CÓ CÙNG ĐỀ KHÔNG?</t>
        </r>
      </text>
    </comment>
    <comment ref="F3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KTRA LẠI XEM CÓ KHÁC ĐỀ?
</t>
        </r>
      </text>
    </comment>
    <comment ref="G1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Gồm 9 sv sn 51, 2 sv sn 50</t>
        </r>
      </text>
    </comment>
    <comment ref="G1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13 sv song ngành 49, 50
</t>
        </r>
      </text>
    </comment>
    <comment ref="G2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gồm cả song ngành</t>
        </r>
      </text>
    </comment>
  </commentList>
</comments>
</file>

<file path=xl/sharedStrings.xml><?xml version="1.0" encoding="utf-8"?>
<sst xmlns="http://schemas.openxmlformats.org/spreadsheetml/2006/main" count="1135" uniqueCount="567">
  <si>
    <t>7h30</t>
  </si>
  <si>
    <t>Kinh tế lượng</t>
  </si>
  <si>
    <t>Pháp luật kinh tế</t>
  </si>
  <si>
    <t>Kinh tế vĩ mô</t>
  </si>
  <si>
    <t>Kinh tế vi mô</t>
  </si>
  <si>
    <t>Ngày thi</t>
  </si>
  <si>
    <t>Giờ thi</t>
  </si>
  <si>
    <t>Môn thi</t>
  </si>
  <si>
    <t>Khóa/lớp</t>
  </si>
  <si>
    <t>Ngoại ngữ cơ bản 1</t>
  </si>
  <si>
    <t>9h30</t>
  </si>
  <si>
    <t>Nguyên lý thống kê</t>
  </si>
  <si>
    <t>Pháp luật đại cương</t>
  </si>
  <si>
    <t>13h30</t>
  </si>
  <si>
    <t>15h30</t>
  </si>
  <si>
    <t>Bảo hiểm</t>
  </si>
  <si>
    <t>Tài chính quốc tế</t>
  </si>
  <si>
    <t>Quản trị kinh doanh</t>
  </si>
  <si>
    <t>Thuế</t>
  </si>
  <si>
    <t>Định giá tài sản</t>
  </si>
  <si>
    <t>Tin học ứng dụng</t>
  </si>
  <si>
    <t>Tài chính doanh nghiệp</t>
  </si>
  <si>
    <t>Nguyên lý kế toán</t>
  </si>
  <si>
    <t>Kinh tế môi trường</t>
  </si>
  <si>
    <t>Tư tưởng HCM</t>
  </si>
  <si>
    <t>Kinh tế phát triển</t>
  </si>
  <si>
    <t>Lịch sử các HTKT</t>
  </si>
  <si>
    <t>Xã hội học</t>
  </si>
  <si>
    <t>Quản lý hành chính công</t>
  </si>
  <si>
    <t>Thống kê doanh nghiệp</t>
  </si>
  <si>
    <t>18h00</t>
  </si>
  <si>
    <t>Cả ngày</t>
  </si>
  <si>
    <t>Kế toán tài chính 1</t>
  </si>
  <si>
    <t>Kế toán tài chính 2</t>
  </si>
  <si>
    <t>Kế toán tài chính 3</t>
  </si>
  <si>
    <t>Kiến trúc máy tính</t>
  </si>
  <si>
    <t>Quản lý tiền tệ NHTW</t>
  </si>
  <si>
    <t>Toán rời rạc</t>
  </si>
  <si>
    <t>Bảo hiểm phi nhân thọ</t>
  </si>
  <si>
    <t>Định giá tài sản 1</t>
  </si>
  <si>
    <t>Hệ thống thông tin quản lý</t>
  </si>
  <si>
    <t>Quản trị thương hiệu</t>
  </si>
  <si>
    <t>Quản lý tài chính công</t>
  </si>
  <si>
    <t>Ngữ pháp</t>
  </si>
  <si>
    <t>Mô hình toán kinh tế</t>
  </si>
  <si>
    <t>Quan hệ công chúng</t>
  </si>
  <si>
    <t>Quản trị sản xuất và tác nghiệp 1</t>
  </si>
  <si>
    <t xml:space="preserve">Kiểm toán căn bản </t>
  </si>
  <si>
    <t xml:space="preserve">Kiểm toán 1 </t>
  </si>
  <si>
    <t>Kế toán quản trị 1</t>
  </si>
  <si>
    <t>Kinh doanh chứng khoán 1</t>
  </si>
  <si>
    <t>Cơ sở lập trình 2</t>
  </si>
  <si>
    <t xml:space="preserve">Quản lý dự án </t>
  </si>
  <si>
    <t>Mạng và truyền thông</t>
  </si>
  <si>
    <t xml:space="preserve">Marketing căn bản </t>
  </si>
  <si>
    <t xml:space="preserve">Nghiên cứu Marketing </t>
  </si>
  <si>
    <t xml:space="preserve">Thuế tiêu dùng </t>
  </si>
  <si>
    <t>45</t>
  </si>
  <si>
    <t>Cơ sở dữ liệu 1</t>
  </si>
  <si>
    <t>Kế toán HCSN</t>
  </si>
  <si>
    <t>Định giá tài sản 2</t>
  </si>
  <si>
    <t>Kinh tế quốc tế 1</t>
  </si>
  <si>
    <t>Kế toán tài chính DN bảo hiểm</t>
  </si>
  <si>
    <t>Khoa học quản lý</t>
  </si>
  <si>
    <t>Ngoại ngữ chuyên ngành 2</t>
  </si>
  <si>
    <t>Kế toán quản trị 2</t>
  </si>
  <si>
    <t>Quản trị tín dụng của NHTM</t>
  </si>
  <si>
    <t>Ngoại ngữ</t>
  </si>
  <si>
    <t>Quản trị KD</t>
  </si>
  <si>
    <t>Bộ môn</t>
  </si>
  <si>
    <t xml:space="preserve"> (Kèm theo Thông báo số 517/TB- HVTC ngày 18/06/2015 của Giám đốc Học viện)</t>
  </si>
  <si>
    <t>héi tr­êng thi l¹i häc kú II n¨m häc 2014 - 2015</t>
  </si>
  <si>
    <t>27/07</t>
  </si>
  <si>
    <t>Buổi sáng</t>
  </si>
  <si>
    <t>Kế toán tài chính 1 (giảng=T.Anh)</t>
  </si>
  <si>
    <t>Đường lối CM của Đảng CSVN</t>
  </si>
  <si>
    <t>Kế toán DN xây dựng</t>
  </si>
  <si>
    <t>Thị trường bất động sản</t>
  </si>
  <si>
    <t>Kế toán doanh nghiệp TMDV</t>
  </si>
  <si>
    <t>Cơ sở hình thành giá cả</t>
  </si>
  <si>
    <t>Kinh tế công cộng</t>
  </si>
  <si>
    <t>Kinh tế vĩ mô 1</t>
  </si>
  <si>
    <t>Kinh tế vi mô 1</t>
  </si>
  <si>
    <t>Kinh tế vi mô 2</t>
  </si>
  <si>
    <t>Kế toán tài chính (giảng = TA)</t>
  </si>
  <si>
    <t>28/07</t>
  </si>
  <si>
    <t>Tài chính doanh nghiệp 3</t>
  </si>
  <si>
    <t>Ngoại ngữ cơ bản 2</t>
  </si>
  <si>
    <t>Tài chính doanh nghiệp 4</t>
  </si>
  <si>
    <t>Kinh tế quốc tế 2</t>
  </si>
  <si>
    <t>Kiểm toán báo cáo tài chính</t>
  </si>
  <si>
    <t>Chuẩn mực kế toán quốc tế</t>
  </si>
  <si>
    <t>Những NLCB của CN MLN.1</t>
  </si>
  <si>
    <t>29/07</t>
  </si>
  <si>
    <t>Quản trị học</t>
  </si>
  <si>
    <t>Văn hóa doanh nghiệp</t>
  </si>
  <si>
    <t>Kế toán tài chính 4 (KTM&amp;THKT)</t>
  </si>
  <si>
    <t>Tổ chức CTKT trong DN</t>
  </si>
  <si>
    <t>Đại cương về kế toán tập đoàn</t>
  </si>
  <si>
    <t>Phiên dịch 1 (giảng =TA)</t>
  </si>
  <si>
    <t>Phiên dịch 2 (giảng =TA)</t>
  </si>
  <si>
    <t>Dẫn luận ngôn ngữ</t>
  </si>
  <si>
    <t>Lý thuyết dịch (giảng =T.Anh)</t>
  </si>
  <si>
    <t>Ngữ âm-Âm vị học</t>
  </si>
  <si>
    <t>Thị trường tài chính</t>
  </si>
  <si>
    <t>Phân tích TCDN</t>
  </si>
  <si>
    <t>Phân tích và ĐT chứng khoán 1</t>
  </si>
  <si>
    <t>Thị trường CK và đầu tư CK</t>
  </si>
  <si>
    <t>Biên dịch 2 (giảng =T.Anh)</t>
  </si>
  <si>
    <t>30/07</t>
  </si>
  <si>
    <t>Trị giá hải quan</t>
  </si>
  <si>
    <t>Toán cao cấp 1</t>
  </si>
  <si>
    <t xml:space="preserve">Hải quan </t>
  </si>
  <si>
    <t>Q.trị nguồn vốn &amp;TS của NHTM</t>
  </si>
  <si>
    <t>Quản trị NHTM</t>
  </si>
  <si>
    <t>Quản trị kênh phân phối</t>
  </si>
  <si>
    <t>Quản trị quảng cáo</t>
  </si>
  <si>
    <t>Quản trị DV khác của NHTM</t>
  </si>
  <si>
    <t xml:space="preserve">Quản lý thu ngân sách </t>
  </si>
  <si>
    <t>Cơ sở văn hoá Việt Nam</t>
  </si>
  <si>
    <t>31/07</t>
  </si>
  <si>
    <t>Kế toán ngân hàng thương mại</t>
  </si>
  <si>
    <t>Tâm lý học quản trị kinh doanh</t>
  </si>
  <si>
    <t>Quản trị NHTM 2</t>
  </si>
  <si>
    <t>Quản trị TC công ty đa quốc gia</t>
  </si>
  <si>
    <t>Tài chính Tiền tệ</t>
  </si>
  <si>
    <t>Kế toán HCSN 2</t>
  </si>
  <si>
    <t>Marketing căn bản (giảng =T.Anh)</t>
  </si>
  <si>
    <t>Thống kê tài chính</t>
  </si>
  <si>
    <t>Kế toán HCSN 1</t>
  </si>
  <si>
    <t>Tài chính doanh nghiệp 1</t>
  </si>
  <si>
    <t>01/08</t>
  </si>
  <si>
    <t>Hệ điều hành</t>
  </si>
  <si>
    <t>Cơ sở lập trình 1</t>
  </si>
  <si>
    <t>Lý thuyết XS và thống kê toán</t>
  </si>
  <si>
    <t>Tiếng Anh-Nghe 1</t>
  </si>
  <si>
    <t>Tiếng Anh-Nghe 3</t>
  </si>
  <si>
    <t>Tiếng Anh- Đọc 3</t>
  </si>
  <si>
    <t>02/08</t>
  </si>
  <si>
    <t>Giáo dục thể chất 3</t>
  </si>
  <si>
    <t>Giáo dục thể chất 5</t>
  </si>
  <si>
    <t>09/08</t>
  </si>
  <si>
    <t>Giáo dục quốc phòng 2</t>
  </si>
  <si>
    <t>Giáo dục quốc phòng 3
Giáo dục quốc phòng 4</t>
  </si>
  <si>
    <t>75
30</t>
  </si>
  <si>
    <t>12/08-
14/08</t>
  </si>
  <si>
    <t>Số
 TC</t>
  </si>
  <si>
    <t xml:space="preserve">Số 
tiết </t>
  </si>
  <si>
    <t>CQ50.51</t>
  </si>
  <si>
    <t>Học lại</t>
  </si>
  <si>
    <t>CQ51.05</t>
  </si>
  <si>
    <t>CQ52.51</t>
  </si>
  <si>
    <t xml:space="preserve"> LT16.15.01+02</t>
  </si>
  <si>
    <t>CQ50.32</t>
  </si>
  <si>
    <t>Kế toán DN</t>
  </si>
  <si>
    <t>Kinh tế học</t>
  </si>
  <si>
    <t>TCDN</t>
  </si>
  <si>
    <t>Kiểm toán</t>
  </si>
  <si>
    <t>Marketing</t>
  </si>
  <si>
    <t>Toán</t>
  </si>
  <si>
    <t>Tin học TCKT</t>
  </si>
  <si>
    <t>GDTC</t>
  </si>
  <si>
    <t>GDQP</t>
  </si>
  <si>
    <t>LC16.11.01</t>
  </si>
  <si>
    <t xml:space="preserve"> CQ51.21,31,32</t>
  </si>
  <si>
    <t xml:space="preserve"> CQ51.22(01-06)</t>
  </si>
  <si>
    <t>CQ51.11</t>
  </si>
  <si>
    <t>Tiếng Anh (Nghe 2)</t>
  </si>
  <si>
    <t>Tiếng Anh (Nói 2)</t>
  </si>
  <si>
    <t>Tiếng Anh (Đọc 2)</t>
  </si>
  <si>
    <t>Tiếng Anh (Viết 2)</t>
  </si>
  <si>
    <t>Tiếng Anh (Nghe 4)</t>
  </si>
  <si>
    <t>Tiếng Anh (Nói 4)</t>
  </si>
  <si>
    <t>Tiếng Anh (Đọc 4)</t>
  </si>
  <si>
    <t>Tiếng Anh (Viết 4)</t>
  </si>
  <si>
    <t>CQ51.11(01-18)</t>
  </si>
  <si>
    <t>CQ51.15</t>
  </si>
  <si>
    <t>LC16.21.02-05; LT16.21.06+07; LT16.15.01+02; LC17.21.03; LT17.21.03; LC17.11.01+02; LC17.21.09; TLTT</t>
  </si>
  <si>
    <t>BC14.21.02; BT14.21.02; TLTT</t>
  </si>
  <si>
    <t>BC13.21.03, TLTT</t>
  </si>
  <si>
    <t>CQ50.51; TLTT</t>
  </si>
  <si>
    <t>LC17.21.06-09, TLTT</t>
  </si>
  <si>
    <t>LC16.11.01; LC17.11.01+02, TLTT</t>
  </si>
  <si>
    <t>LC16.21.01; TLTT</t>
  </si>
  <si>
    <t>BC13.21.01; BT13.21.01, TLTT</t>
  </si>
  <si>
    <t>CQ52.51; TLTT</t>
  </si>
  <si>
    <t>CQ51.51; TLTT</t>
  </si>
  <si>
    <t>CQ51.19; TLTT</t>
  </si>
  <si>
    <t>CQ50.51, TLTT</t>
  </si>
  <si>
    <t>CQ50.05; TLTT</t>
  </si>
  <si>
    <t>CQ50.05, TLTT</t>
  </si>
  <si>
    <t>CQ50.18; TLTT</t>
  </si>
  <si>
    <t>LC16.15.01+02; TLTT</t>
  </si>
  <si>
    <t>CQ50.01; TLTT</t>
  </si>
  <si>
    <t>LT16.15.01+02; TLTT</t>
  </si>
  <si>
    <t>CQ50.15; TLTT</t>
  </si>
  <si>
    <t>BC13.21.01; BT13.21.01; TLTT</t>
  </si>
  <si>
    <t>CQ50.11; TLTT
Học cùng lúc 2 chương trình</t>
  </si>
  <si>
    <t>LC16.11.01; TLTT</t>
  </si>
  <si>
    <t>BC13.21.03; TLTT</t>
  </si>
  <si>
    <t>LC17.21.09; TLTT</t>
  </si>
  <si>
    <t>LC16.21.01; LT16.21.06+07; 
LC17.21.01, 04, 05; LT17.21.02; 
LC17.11.01+02; TLTT</t>
  </si>
  <si>
    <t xml:space="preserve"> CQ51.51; TLTT</t>
  </si>
  <si>
    <t xml:space="preserve"> CQ52.41; TLTT</t>
  </si>
  <si>
    <t>CQ51.41; TLTT</t>
  </si>
  <si>
    <t>CQ50.41; TLTT</t>
  </si>
  <si>
    <t>50.41; TLTT</t>
  </si>
  <si>
    <t xml:space="preserve"> CQ51.41; TLTT</t>
  </si>
  <si>
    <t xml:space="preserve"> CQ51.01, TLTT</t>
  </si>
  <si>
    <t xml:space="preserve"> BC14.21.02; BT14.21.02; TLTT</t>
  </si>
  <si>
    <t>CQ52.21(01-05)</t>
  </si>
  <si>
    <t>CQ52.21(12-15)</t>
  </si>
  <si>
    <t>CQ52.21(16-20)</t>
  </si>
  <si>
    <t>CQ52.21(21-24)</t>
  </si>
  <si>
    <t>CQ52.31; TLTT</t>
  </si>
  <si>
    <t>CQ52.32</t>
  </si>
  <si>
    <t>CQ52.21(01-04); TLTT</t>
  </si>
  <si>
    <t>CQ52.21(05-09)</t>
  </si>
  <si>
    <t>CQ52.21(10-11)</t>
  </si>
  <si>
    <t>CQ52.21(16-21)</t>
  </si>
  <si>
    <t>CQ52.21(22-24)</t>
  </si>
  <si>
    <t>CQ52.22(01-04)</t>
  </si>
  <si>
    <t>CQ52.22(05-10)</t>
  </si>
  <si>
    <t>CQ52.51(01-03)</t>
  </si>
  <si>
    <t xml:space="preserve"> CQ52.21</t>
  </si>
  <si>
    <t>CQ52.21</t>
  </si>
  <si>
    <t>CQ52.22</t>
  </si>
  <si>
    <t>CQ52.21(01-13)</t>
  </si>
  <si>
    <t>CQ52.21(14-24)</t>
  </si>
  <si>
    <t>CQ52.21(01-08)</t>
  </si>
  <si>
    <t>CQ52.21(09-15)</t>
  </si>
  <si>
    <t xml:space="preserve"> CQ52.51</t>
  </si>
  <si>
    <t>CQ52.41; TLTT</t>
  </si>
  <si>
    <t>Lý thuyết T&amp;D</t>
  </si>
  <si>
    <t>Quản trị TCQT</t>
  </si>
  <si>
    <t xml:space="preserve"> CQ51.11(01-09)</t>
  </si>
  <si>
    <t xml:space="preserve"> CQ51.21(01-10)</t>
  </si>
  <si>
    <t>Tiếng Anh (Nghe 6)</t>
  </si>
  <si>
    <t>Tiếng Anh (Nói 6)</t>
  </si>
  <si>
    <t>Tiếng Anh (Đọc 6)</t>
  </si>
  <si>
    <t>Tiếng Anh (Viết 6)</t>
  </si>
  <si>
    <t>Quản lý CP dự án ĐTXD vốn NSNN</t>
  </si>
  <si>
    <t>Kiểm tra GSHQ HH XNKTM</t>
  </si>
  <si>
    <t>CQ51.22</t>
  </si>
  <si>
    <t>CQ51.01</t>
  </si>
  <si>
    <t>CQ51.21</t>
  </si>
  <si>
    <t xml:space="preserve"> CQ52.22</t>
  </si>
  <si>
    <t xml:space="preserve"> CQ52.51(04-06)</t>
  </si>
  <si>
    <t xml:space="preserve"> CQ52.51(01-03); TLTT</t>
  </si>
  <si>
    <t>CQ50.01</t>
  </si>
  <si>
    <t>CQ50.02; TLTT</t>
  </si>
  <si>
    <t xml:space="preserve"> CQ50.21</t>
  </si>
  <si>
    <t xml:space="preserve"> CQ50.11</t>
  </si>
  <si>
    <t>CQ50.11(01-14)</t>
  </si>
  <si>
    <t>CQ50.21</t>
  </si>
  <si>
    <t>Quản trị tín dụng QT và nợ NN</t>
  </si>
  <si>
    <t>CQ50.22(05-10)</t>
  </si>
  <si>
    <t>CQ50.22(01-04); TLTT</t>
  </si>
  <si>
    <t>CQ50.15(03-05)</t>
  </si>
  <si>
    <t>CQ50.11(01-12)</t>
  </si>
  <si>
    <t>CQ50.21(01-08)</t>
  </si>
  <si>
    <t>CQ50.11(13-20); TLTT</t>
  </si>
  <si>
    <t xml:space="preserve">Học cùng lúc 2 chương trình   </t>
  </si>
  <si>
    <t>CQ50.21; TLTT</t>
  </si>
  <si>
    <t>CQ52.21(01-11)</t>
  </si>
  <si>
    <t>CQ52.11(01-05)</t>
  </si>
  <si>
    <t>CQ52.11(06-12)</t>
  </si>
  <si>
    <t>CQ52.11(13-15)</t>
  </si>
  <si>
    <t>CQ52.11(16-18)</t>
  </si>
  <si>
    <t>CQ52.02</t>
  </si>
  <si>
    <t>CQ52.08</t>
  </si>
  <si>
    <t>CQ52.15</t>
  </si>
  <si>
    <t>CQ52.23</t>
  </si>
  <si>
    <t>CQ52.15; TLTT</t>
  </si>
  <si>
    <t>CQ52.03</t>
  </si>
  <si>
    <t>CQ52.11(01-12)</t>
  </si>
  <si>
    <t xml:space="preserve"> CQ50.15; TLTT các hệ</t>
  </si>
  <si>
    <t>LT16.15.01+02</t>
  </si>
  <si>
    <t>LT16.21.06+07; LT16.15.01+02;
LC17.11.01+02</t>
  </si>
  <si>
    <t>CQ52.11(01-11)</t>
  </si>
  <si>
    <t xml:space="preserve"> CQ52.11(01-09)</t>
  </si>
  <si>
    <t xml:space="preserve"> CQ52.11(10-18)</t>
  </si>
  <si>
    <t xml:space="preserve"> CQ52.11</t>
  </si>
  <si>
    <t>LC17.21(06-09)</t>
  </si>
  <si>
    <t>LC17.21(06-09); TLTT</t>
  </si>
  <si>
    <t>LC17.11.01+02</t>
  </si>
  <si>
    <t>Học lại, TLTT các hệ</t>
  </si>
  <si>
    <t>CQ51.11(01-08); TLTT các hệ</t>
  </si>
  <si>
    <t>CQ51.11(09-15)</t>
  </si>
  <si>
    <t xml:space="preserve"> CQ51.11(16-22)</t>
  </si>
  <si>
    <t>LC16.21.02+03</t>
  </si>
  <si>
    <t>Học cùng lúc 2 chương trình</t>
  </si>
  <si>
    <t>LC16.21.01, TLTT các hệ</t>
  </si>
  <si>
    <t>LC16.11.01; TLTT các hệ</t>
  </si>
  <si>
    <t>BC14.21.01; BT14.21.01</t>
  </si>
  <si>
    <t>LC16.21.01; LC17.21.01,04,05;
LT17.21.02, TLTT các hệ</t>
  </si>
  <si>
    <t>LC16.11.01; LC16.21.01</t>
  </si>
  <si>
    <t>LC16.21.02--05; LT16.21.06+07</t>
  </si>
  <si>
    <t>LT16.21.06+07</t>
  </si>
  <si>
    <t>LC16.21.01; LC16.11.01</t>
  </si>
  <si>
    <t>LC17.21.01, 04, 05; LT17.21.02,</t>
  </si>
  <si>
    <t>8h00</t>
  </si>
  <si>
    <t>Toán cao cấp 2</t>
  </si>
  <si>
    <t>A1</t>
  </si>
  <si>
    <t>A2</t>
  </si>
  <si>
    <t>A3</t>
  </si>
  <si>
    <t>205A</t>
  </si>
  <si>
    <t>205B</t>
  </si>
  <si>
    <t>305A</t>
  </si>
  <si>
    <t>305B</t>
  </si>
  <si>
    <t>BC14.21.02; BT14.21.02</t>
  </si>
  <si>
    <t>BC13.21.01; BT13.21.01</t>
  </si>
  <si>
    <t>CQ50.02,05,08,21,22,23; TLTT các hệ</t>
  </si>
  <si>
    <t>LC17.21.01, 04, 05; LT17.21.02</t>
  </si>
  <si>
    <t>BC13.21.03; BC14.21.02; BT14.21.02</t>
  </si>
  <si>
    <t>31/7</t>
  </si>
  <si>
    <t>106TV</t>
  </si>
  <si>
    <t>206TV</t>
  </si>
  <si>
    <t>106PM</t>
  </si>
  <si>
    <t>Những NLCB của CN MLN2</t>
  </si>
  <si>
    <t>Số CBCT</t>
  </si>
  <si>
    <t>Ghi chú</t>
  </si>
  <si>
    <t xml:space="preserve">Nguyên lý kế toán </t>
  </si>
  <si>
    <t>Học lại (CN51)</t>
  </si>
  <si>
    <t xml:space="preserve">  LC16.21.02-05; LT16.21.06+07; LT16.15.01+02;  LC17.21.04+05; LC17.11.01+02</t>
  </si>
  <si>
    <t>BC14.21.01-02; BT14.21.01-02</t>
  </si>
  <si>
    <t>Giáo dục thể chất (HP4:TDDC)</t>
  </si>
  <si>
    <t>Giáo dục thể chất (HP4:Bơi)</t>
  </si>
  <si>
    <t>Giáo dục thể chất 2</t>
  </si>
  <si>
    <t>Giáo dục thể chất 1</t>
  </si>
  <si>
    <t>Giáo dục quốc phòng 1</t>
  </si>
  <si>
    <t xml:space="preserve">Tin học đại cương </t>
  </si>
  <si>
    <t>Tin học đại cương</t>
  </si>
  <si>
    <t>Các học phần/môn học
(Ban KT&amp;QLCL tổng hợp, bố trí và thông báo lịch thi lại trên website của Học viện)</t>
  </si>
  <si>
    <t xml:space="preserve"> Chú ý: - Sinh viên còn quyền thi những học phần (của các học kỳ trước) có trong lịch thi, phải đăng ký và nộp lệ phí trước buổi thi 3 ngày tại Ban KT&amp;QLCL.</t>
  </si>
  <si>
    <t>CQ50.16;21;22
Học cùng lúc 2 CT; TLTT các hệ</t>
  </si>
  <si>
    <t>CQ50.01;02;03;15;17</t>
  </si>
  <si>
    <t>LC16.11.01;21.01, LT16.21.06+07</t>
  </si>
  <si>
    <t>CQ50.31;32; TLTT</t>
  </si>
  <si>
    <t>CQ51.16;19;21;31;32;61;62</t>
  </si>
  <si>
    <t>CQ52.03;22; TLTT các hệ</t>
  </si>
  <si>
    <t>CQ50.02;11;15;16;17;22; TLTT các hệ</t>
  </si>
  <si>
    <t>LT16.15.01+02; LC17.21.03, 06-09;  LT17.21.03</t>
  </si>
  <si>
    <t>CQ50.03; TLTT</t>
  </si>
  <si>
    <t>CQ52.01;16</t>
  </si>
  <si>
    <t>CQ52.02;23</t>
  </si>
  <si>
    <t>CQ52.08;15;18;19;63</t>
  </si>
  <si>
    <t>CQ52.21(06-11);22</t>
  </si>
  <si>
    <t>CQ51.08;11;31;32; 
Học cùng lúc 2 chương trình</t>
  </si>
  <si>
    <t>CQ50.16; TLTT</t>
  </si>
  <si>
    <t>CQ52.02;05; TLTT</t>
  </si>
  <si>
    <t>CQ52.21(12-24);32</t>
  </si>
  <si>
    <t xml:space="preserve"> CQ51.01;18; TLTT</t>
  </si>
  <si>
    <t>CQ51.16; TLTT</t>
  </si>
  <si>
    <t>CQ52.19;63; TLTT</t>
  </si>
  <si>
    <t xml:space="preserve"> CQ52.61;62; TLTT</t>
  </si>
  <si>
    <t>CQ51.61;62; TLTT</t>
  </si>
  <si>
    <t>CQ52.01;16;18</t>
  </si>
  <si>
    <t>CQ52.03;05</t>
  </si>
  <si>
    <t>CQ52.31;32;41</t>
  </si>
  <si>
    <t>CQ52.51(04-06); TLTT</t>
  </si>
  <si>
    <t>CQ50.22(07-10);23;41</t>
  </si>
  <si>
    <t>LC17.21.03, 06-09; LT17.21.03</t>
  </si>
  <si>
    <t>BC13.21.03; TLTT LT+B2</t>
  </si>
  <si>
    <t>CQ51.02;05</t>
  </si>
  <si>
    <t>CQ51.03;08;31;32</t>
  </si>
  <si>
    <t>CQ50.01;18;22;23</t>
  </si>
  <si>
    <t>CQ50.02;03;05;15; TLTT</t>
  </si>
  <si>
    <t>CQ51.02;05;08;18;19;23;31;32;41</t>
  </si>
  <si>
    <t>CQ51.11;16;61;62; TLTT</t>
  </si>
  <si>
    <t>CQ52.08;11;16;61;62;63; TLTT</t>
  </si>
  <si>
    <t>CQ51.08; TLTT</t>
  </si>
  <si>
    <t xml:space="preserve"> CQ52.11;16;18;19;23;63</t>
  </si>
  <si>
    <t xml:space="preserve"> CQ51.15;18;61;62</t>
  </si>
  <si>
    <t xml:space="preserve"> CQ52.05;08;41; TLTT</t>
  </si>
  <si>
    <t>CQ50.22; TLTT</t>
  </si>
  <si>
    <t>LC17.21.01,03; LT17.21.02, 03</t>
  </si>
  <si>
    <t>BC14.21.01; BT14.21.01; TLTT LT+B2</t>
  </si>
  <si>
    <t>CQ51.05; TLTT</t>
  </si>
  <si>
    <t>CQ52.01;18</t>
  </si>
  <si>
    <t>CQ52.02;05;61</t>
  </si>
  <si>
    <t>CQ52.11(13-18); 16</t>
  </si>
  <si>
    <t>CQ52.19;62;63</t>
  </si>
  <si>
    <t>CQ52.31;32;41; TLTT</t>
  </si>
  <si>
    <t xml:space="preserve"> CQ51.22(07-08);23
Học cùng lúc 2 chương trình</t>
  </si>
  <si>
    <t>LC16.21.02-05; LT16.21.06+07;</t>
  </si>
  <si>
    <t>CQ52.01;18;23</t>
  </si>
  <si>
    <t>CQ52.02;05;16</t>
  </si>
  <si>
    <t>CQ52.03;15;19;63</t>
  </si>
  <si>
    <t>CQ52.31;32</t>
  </si>
  <si>
    <t>CQ50.31; TLTT</t>
  </si>
  <si>
    <t xml:space="preserve"> CQ50.01;02;05;23</t>
  </si>
  <si>
    <t>LC16.21.02-05</t>
  </si>
  <si>
    <t>CQ51.01;18</t>
  </si>
  <si>
    <t>CQ51.02;61;62</t>
  </si>
  <si>
    <t>CQ51.11(19-22);16</t>
  </si>
  <si>
    <t>CQ51.21;22;23 (đề riêng)</t>
  </si>
  <si>
    <t xml:space="preserve">CQ51.03;19; TLTT các hệ;
Học cùng lúc 2 chương trình   </t>
  </si>
  <si>
    <t>LC16.21.02-05; LC17.21.09</t>
  </si>
  <si>
    <t>LC16.21.02-05; LT16.21.06+07</t>
  </si>
  <si>
    <t>LC16.21.01; TLTT các hệ</t>
  </si>
  <si>
    <t>CQ51.21;22</t>
  </si>
  <si>
    <t>CQ51.02;15;18; TLTT các hệ
Học cùng lúc 2 chương trình</t>
  </si>
  <si>
    <t>CQ50.03;17; TLTT</t>
  </si>
  <si>
    <t>CQ50.08;21;
Học cùng lúc 2 chương trình; TLTT</t>
  </si>
  <si>
    <t>CQ50.17; TLTT</t>
  </si>
  <si>
    <t>CQ50.31;32</t>
  </si>
  <si>
    <t>CQ51.02;03;08;16;19; TLTT các hệ</t>
  </si>
  <si>
    <t>CQ52.03;15</t>
  </si>
  <si>
    <t>CQ52.02;05</t>
  </si>
  <si>
    <t>CQ52.01;23</t>
  </si>
  <si>
    <t>CQ52.18;61;62;63</t>
  </si>
  <si>
    <t>CQ52.08;19</t>
  </si>
  <si>
    <t>CQ52.11(12-18);16</t>
  </si>
  <si>
    <t>CQ52.21(16-24);22</t>
  </si>
  <si>
    <t>CQ50.01;08;18; TLTT các hệ</t>
  </si>
  <si>
    <t>LC16.11.01; LT16.15.01+02</t>
  </si>
  <si>
    <t xml:space="preserve"> CQ51.21;31;32;41;51; TLTT các hệ</t>
  </si>
  <si>
    <t>CQ50.32; TLTT</t>
  </si>
  <si>
    <t>CQ51.02;08;15</t>
  </si>
  <si>
    <t xml:space="preserve"> CQ50.08;17;22; TLTT</t>
  </si>
  <si>
    <t>CQ50.01;18;23</t>
  </si>
  <si>
    <t>CQ50.02;05;08</t>
  </si>
  <si>
    <t>CQ50.11(15-20);16</t>
  </si>
  <si>
    <t>CQ50.22;31;32;41</t>
  </si>
  <si>
    <t>LC16.21.02-05; LT16.21.06+07;  LT16.15.01+02; LC17.21.01,04,05; LT17.21.02; LC17.11.01+02; TLTT</t>
  </si>
  <si>
    <t xml:space="preserve"> CQ51.02;05;08;16;22;23; TLTT</t>
  </si>
  <si>
    <t xml:space="preserve"> CQ51.15;19;51</t>
  </si>
  <si>
    <t>LT16.15.01+02; LC16.21.02-05; LC17.11.01+02</t>
  </si>
  <si>
    <t xml:space="preserve"> CQ51.11;16</t>
  </si>
  <si>
    <t xml:space="preserve"> CQ51.15;18;19</t>
  </si>
  <si>
    <t xml:space="preserve"> CQ51.41;61;62, TLTT các hệ</t>
  </si>
  <si>
    <t>CQ50.01;23; TLTT</t>
  </si>
  <si>
    <t>CQ50.08;11</t>
  </si>
  <si>
    <t xml:space="preserve"> CQ51.03;11;15;16
Học cùng lúc 2 chương trình; TLTT</t>
  </si>
  <si>
    <t>CQ50.18;41; TLTT</t>
  </si>
  <si>
    <t>CQ50.05;08;18;23;41; TLTT các hệ</t>
  </si>
  <si>
    <t xml:space="preserve"> CQ51.03;31;32;
Học cùng lúc 2 chương trình; TLTT</t>
  </si>
  <si>
    <t xml:space="preserve"> CQ51.21;22</t>
  </si>
  <si>
    <t xml:space="preserve"> CQ51.01;23</t>
  </si>
  <si>
    <t xml:space="preserve"> CQ50.08;11;16;17; TLTT</t>
  </si>
  <si>
    <t xml:space="preserve"> CQ52.08;61;62</t>
  </si>
  <si>
    <t xml:space="preserve"> CQ51.02;03;05</t>
  </si>
  <si>
    <t xml:space="preserve"> CQ51.11(01-15)</t>
  </si>
  <si>
    <t xml:space="preserve"> CQ51.11(16-22);61;62</t>
  </si>
  <si>
    <t xml:space="preserve"> CQ51.01;18;23</t>
  </si>
  <si>
    <t xml:space="preserve"> CQ51.02;05;08;31;32 + TLTT</t>
  </si>
  <si>
    <t xml:space="preserve"> CQ51.03;15;19</t>
  </si>
  <si>
    <t xml:space="preserve"> CQ51.21(11-20);22</t>
  </si>
  <si>
    <t xml:space="preserve"> CQ51.41;51;61;62</t>
  </si>
  <si>
    <t>LC16.21.02-05; TLTT</t>
  </si>
  <si>
    <t>CQ50.03;15(01-02)</t>
  </si>
  <si>
    <t>CQ50.15(06-08); 17</t>
  </si>
  <si>
    <t>CQ50.21(09-18);22</t>
  </si>
  <si>
    <t>CQ50.31;32;41;51</t>
  </si>
  <si>
    <t>CQ52.11;16</t>
  </si>
  <si>
    <t>CQ52.22;31;32; TLTT</t>
  </si>
  <si>
    <t xml:space="preserve"> CQ51.08;21;22;51; TLTT</t>
  </si>
  <si>
    <t xml:space="preserve"> CQ52.01;18;23</t>
  </si>
  <si>
    <t xml:space="preserve"> CQ52.02;03;05;15;16;19;61;62;63; </t>
  </si>
  <si>
    <t xml:space="preserve"> CQ52.31;32;41</t>
  </si>
  <si>
    <t>CQ50.31; Học cùng lúc 2 chương trình; TLTT các hệ</t>
  </si>
  <si>
    <t>LC17.21.01,04,05; LC17.11.01+02; 
LT17.21.02</t>
  </si>
  <si>
    <t>LC17.21.01,04,05; LT17.21.02</t>
  </si>
  <si>
    <t>LC16.21.01; TLTT LT+B2</t>
  </si>
  <si>
    <t>CQ52.21;22;31;32;41</t>
  </si>
  <si>
    <t xml:space="preserve"> LC17.21.08+09</t>
  </si>
  <si>
    <t xml:space="preserve"> CQ52.22;31;32; TLTT các hệ</t>
  </si>
  <si>
    <t>BC13.21.01; TLTT các hệ</t>
  </si>
  <si>
    <t xml:space="preserve"> BT13.21.01; TLTT</t>
  </si>
  <si>
    <t>CQ52.05;11;41;61;62</t>
  </si>
  <si>
    <t>LC17.21.06+07, TLTT các hệ</t>
  </si>
  <si>
    <t xml:space="preserve"> BC14.21.02; BT14.21.02</t>
  </si>
  <si>
    <t>LC17.11.01+02; LC17.21.03-05; LT17.21.03</t>
  </si>
  <si>
    <t>LC17.21.03-09, LT17.21.03; TLTT</t>
  </si>
  <si>
    <t>Học cùng lúc 2 CT; TLTT các hệ</t>
  </si>
  <si>
    <t xml:space="preserve"> LC17.21.01,04,05; LT17.21.02</t>
  </si>
  <si>
    <t xml:space="preserve"> BC13.21.01; BT13.21.01</t>
  </si>
  <si>
    <t>CQ50.03, 15, 18; 
Học cùng lúc 2 chương trình</t>
  </si>
  <si>
    <t>CQ50.11;16;31; TLTT các hệ</t>
  </si>
  <si>
    <t xml:space="preserve"> LC16.11.01; LC16.21.01-05; LC17.11.01+02</t>
  </si>
  <si>
    <t>CQ50.03;15(07-08);17; TLTT</t>
  </si>
  <si>
    <t>CQ50.15(01-06)</t>
  </si>
  <si>
    <t>LC17.21.03; LT17.21.03;
LC16.21.02--05; LT16.21.06+07</t>
  </si>
  <si>
    <t>CQ50.11;16;17;22; TLTT các hệ</t>
  </si>
  <si>
    <t>LT16.15.01+02; LC16.21.02-05; LT16.21.06+07</t>
  </si>
  <si>
    <t xml:space="preserve"> CQ51.11(10-22);16</t>
  </si>
  <si>
    <t>Quản trị NHTM 1</t>
  </si>
  <si>
    <t>BM BH cử  01 CBCT,
BM KTDN cử  01 CBCT</t>
  </si>
  <si>
    <t>BM KTL cử  01 CBCT, BM TCDN cử  01 CBCT</t>
  </si>
  <si>
    <t>BM Kiểm toán cử  01 CBCT,
 BM KTQT cử  01 CBCT</t>
  </si>
  <si>
    <t>BM Kiểm toán cử  01 CBCT,
 BM KTDN cử  01 CBCT</t>
  </si>
  <si>
    <t>BM ĐTCK cử  01 CBCT,
 BM LTT&amp;D cử  01 CBCT</t>
  </si>
  <si>
    <t>BM QTTCQT cử  01 CBCT,
 BM NVNH cử  01 CBCT</t>
  </si>
  <si>
    <t>BM TKPTDB cử  01 CBCT,
 BM KTC cử  01 CBCT</t>
  </si>
  <si>
    <t>BM TCQT cử 01 CBCT,
 BM TCDN cử 01 CBCT</t>
  </si>
  <si>
    <t>BM Tin CS cử 01 CBCT,
 BM Tin TCKT cử 01 CBCT</t>
  </si>
  <si>
    <t>Đầu tư TC</t>
  </si>
  <si>
    <t>Định giá TS</t>
  </si>
  <si>
    <t>ĐLCM</t>
  </si>
  <si>
    <t>KT công</t>
  </si>
  <si>
    <t>Kinh tế QT</t>
  </si>
  <si>
    <t>Luật KTTC</t>
  </si>
  <si>
    <t>LTHTKT</t>
  </si>
  <si>
    <t>NVHải quan</t>
  </si>
  <si>
    <t>NVNgân hàng</t>
  </si>
  <si>
    <t>Phân tích CSTC</t>
  </si>
  <si>
    <t>Quản lý TCC</t>
  </si>
  <si>
    <t>TCTT</t>
  </si>
  <si>
    <t>TK&amp;PTDB</t>
  </si>
  <si>
    <t>Tài chính QT</t>
  </si>
  <si>
    <t>QL Kinh tế</t>
  </si>
  <si>
    <t>KTĐTTC</t>
  </si>
  <si>
    <t>KTL</t>
  </si>
  <si>
    <t>Thuế NN</t>
  </si>
  <si>
    <t>NNLCB CNM</t>
  </si>
  <si>
    <t>TA TCKT</t>
  </si>
  <si>
    <t>Tin học CS</t>
  </si>
  <si>
    <t>Ngoại ngữ chuyên ngành 1</t>
  </si>
  <si>
    <t>207PM</t>
  </si>
  <si>
    <t xml:space="preserve"> CQ50.02;05;11;21;22; TLTT các hệ</t>
  </si>
  <si>
    <t>BM Marketing cử  01 CBCT,
 BM NV Hải quan cử  01 CBCT</t>
  </si>
  <si>
    <t xml:space="preserve">Khoa học hàng hoá </t>
  </si>
  <si>
    <t>CQ50.21(01-18)
Học cùng lúc 2 chương trình; TLTT</t>
  </si>
  <si>
    <r>
      <t>CQ50.</t>
    </r>
    <r>
      <rPr>
        <sz val="11"/>
        <rFont val="Times New Roman"/>
        <family val="1"/>
      </rPr>
      <t>22(01-06)</t>
    </r>
  </si>
  <si>
    <t>CQ52.01;02;03;05;15;18;19;23</t>
  </si>
  <si>
    <t>CQ52.21;41;51</t>
  </si>
  <si>
    <t>CQ50.11;21; TLTT</t>
  </si>
  <si>
    <t>Tài chính doanh nghiệp 2</t>
  </si>
  <si>
    <t>Vấn đáp</t>
  </si>
  <si>
    <t>HT thi</t>
  </si>
  <si>
    <t>SL thi</t>
  </si>
  <si>
    <t xml:space="preserve">             - Sinh viên thi lại nếu có thắc mắc liên hệ Ban Khảo thí và QLCL - P309.</t>
  </si>
  <si>
    <t>BM KTDN cử  01 CBCT, BM ĐGTS cử  02 CBCT</t>
  </si>
  <si>
    <t>BM BH cử  01 CBCT, 
BM ĐLCM cử  02 CBCT</t>
  </si>
  <si>
    <t>BM ĐGTS cử  01CBCT, BM ĐLCM cử  02 CBCT</t>
  </si>
  <si>
    <t>BM KTQT cử  02 CBCT, BM Thuế cử  01 CBCT</t>
  </si>
  <si>
    <t>BM NN cử  02 CBCT,
 BM TCDN cử  01 CBCT</t>
  </si>
  <si>
    <t>BM LTTHKT cử  02 CBCT,
 BM PTCSTC cử  01 CBCT</t>
  </si>
  <si>
    <t>BM ĐTCK cử  01 CBCT,
 BM LT T&amp;D cử  01 CBCT</t>
  </si>
  <si>
    <t>BM Marketing cử  01 CBCT,
 BM QLTTC cử  02 CBCT</t>
  </si>
  <si>
    <t>BM NVNH cử  02 CBCT,
 BM QLTTC cử  01 CBCT</t>
  </si>
  <si>
    <t>BM marketing cử  01 CBCT,
 BM NVNH cử  02 CBCT</t>
  </si>
  <si>
    <t>BM marketing cử  01 CBCT,
 BM TCTT cử  02 CBCT</t>
  </si>
  <si>
    <t>Trắc nghiệm máy</t>
  </si>
  <si>
    <t>BM Tin CS cử 01 CBCT,
 BM Tin TCKT cử 02 CBCT</t>
  </si>
  <si>
    <t>BM Toán cử 02 CBCT,
 BM Tin TCKT cử 01 CBCT</t>
  </si>
  <si>
    <t>Thực hành</t>
  </si>
  <si>
    <t>Thông báo sau</t>
  </si>
  <si>
    <t>CQ51.18;23; Học cùng lúc 2 chương trình; TLTT</t>
  </si>
  <si>
    <t>ĐỊA ĐIỂM THI:  Học viện Tài chính (Đức Thắng - Bắc Từ Liêm)</t>
  </si>
  <si>
    <t>(Linh tách danh sách CN 62,63 chuyển sang cùng danh sách CN 19)</t>
  </si>
  <si>
    <t xml:space="preserve">Những NLCB của CN MLN2
</t>
  </si>
  <si>
    <t xml:space="preserve"> CQ51.01;02;03;23;31;32; </t>
  </si>
  <si>
    <t xml:space="preserve"> LT16.15.01+02; TLTT các hệ</t>
  </si>
  <si>
    <t>CQ50.23; Học cùng lúc 2 CT</t>
  </si>
  <si>
    <t>CQ52.01;02;03;05;08;15;18;19;23;61;62;63</t>
  </si>
  <si>
    <t xml:space="preserve">Các khóa+học lại+học cùng lúc 2 CT 
( Đối với sinh viên trùng lịch thi, còn quyền thi) </t>
  </si>
  <si>
    <t>BM ĐGTS cử  01 CBCT, 
BM KTDN cử  02 CBCT</t>
  </si>
  <si>
    <t>LT phân tích chính sách công</t>
  </si>
  <si>
    <t>Ko học</t>
  </si>
  <si>
    <t>HỌC VIỆN TÀI CHÍNH</t>
  </si>
  <si>
    <t>CỘNG HÒA XÃ HỘI CHỦ NGHĨA VIỆT NAM</t>
  </si>
  <si>
    <t>BAN KHẢO THÍ &amp; QLCL</t>
  </si>
  <si>
    <t>Độc lập - Tự do - Hạnh phúc</t>
  </si>
  <si>
    <t xml:space="preserve">                                           Hà Nội, ngày 20 tháng 07 năm 2015</t>
  </si>
  <si>
    <t>Số: 81/TB-KT&amp;QLCL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</si>
</sst>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"/>
    <numFmt numFmtId="170" formatCode="_(* #,##0.0_);_(* \(#,##0.0\);_(* &quot;-&quot;??_);_(@_)"/>
    <numFmt numFmtId="171" formatCode="_(* #,##0_);_(* \(#,##0\);_(* &quot;-&quot;??_);_(@_)"/>
    <numFmt numFmtId="172" formatCode="mm/dd/yy;@"/>
    <numFmt numFmtId="173" formatCode="0.0"/>
    <numFmt numFmtId="174" formatCode="[$-409]h:mm:ss\ AM/PM"/>
  </numFmts>
  <fonts count="3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.VnTimeH"/>
      <family val="2"/>
    </font>
    <font>
      <i/>
      <sz val="14"/>
      <name val="Times New Roman"/>
      <family val="1"/>
    </font>
    <font>
      <i/>
      <sz val="14"/>
      <name val=".VnTime"/>
      <family val="2"/>
    </font>
    <font>
      <sz val="12"/>
      <name val=".VnTime"/>
      <family val="2"/>
    </font>
    <font>
      <sz val="10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left" vertical="center" wrapText="1"/>
    </xf>
    <xf numFmtId="1" fontId="11" fillId="24" borderId="13" xfId="0" applyNumberFormat="1" applyFont="1" applyFill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center" vertical="center"/>
    </xf>
    <xf numFmtId="49" fontId="11" fillId="24" borderId="13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left" vertical="center" wrapText="1"/>
    </xf>
    <xf numFmtId="0" fontId="11" fillId="24" borderId="12" xfId="0" applyNumberFormat="1" applyFont="1" applyFill="1" applyBorder="1" applyAlignment="1">
      <alignment horizontal="left" vertical="center" wrapText="1"/>
    </xf>
    <xf numFmtId="1" fontId="11" fillId="24" borderId="12" xfId="0" applyNumberFormat="1" applyFont="1" applyFill="1" applyBorder="1" applyAlignment="1">
      <alignment horizontal="center" vertical="center" wrapText="1"/>
    </xf>
    <xf numFmtId="1" fontId="11" fillId="24" borderId="12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left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5" xfId="0" applyNumberFormat="1" applyFont="1" applyFill="1" applyBorder="1" applyAlignment="1">
      <alignment horizontal="left" vertical="center"/>
    </xf>
    <xf numFmtId="1" fontId="11" fillId="24" borderId="15" xfId="0" applyNumberFormat="1" applyFont="1" applyFill="1" applyBorder="1" applyAlignment="1">
      <alignment horizontal="center" vertical="center"/>
    </xf>
    <xf numFmtId="1" fontId="11" fillId="24" borderId="15" xfId="0" applyNumberFormat="1" applyFont="1" applyFill="1" applyBorder="1" applyAlignment="1">
      <alignment horizontal="center" vertical="center" wrapText="1"/>
    </xf>
    <xf numFmtId="49" fontId="11" fillId="24" borderId="15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>
      <alignment horizontal="left" vertical="center"/>
    </xf>
    <xf numFmtId="49" fontId="11" fillId="24" borderId="12" xfId="0" applyNumberFormat="1" applyFont="1" applyFill="1" applyBorder="1" applyAlignment="1">
      <alignment horizontal="center" vertical="center" wrapText="1"/>
    </xf>
    <xf numFmtId="0" fontId="11" fillId="24" borderId="15" xfId="0" applyNumberFormat="1" applyFont="1" applyFill="1" applyBorder="1" applyAlignment="1">
      <alignment horizontal="left" vertical="center" wrapText="1"/>
    </xf>
    <xf numFmtId="1" fontId="11" fillId="24" borderId="16" xfId="0" applyNumberFormat="1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1" fontId="11" fillId="24" borderId="14" xfId="0" applyNumberFormat="1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left" vertical="center" wrapText="1"/>
    </xf>
    <xf numFmtId="1" fontId="11" fillId="24" borderId="17" xfId="0" applyNumberFormat="1" applyFont="1" applyFill="1" applyBorder="1" applyAlignment="1">
      <alignment horizontal="center" vertical="center" wrapText="1"/>
    </xf>
    <xf numFmtId="1" fontId="11" fillId="24" borderId="17" xfId="0" applyNumberFormat="1" applyFont="1" applyFill="1" applyBorder="1" applyAlignment="1">
      <alignment horizontal="center" vertical="center"/>
    </xf>
    <xf numFmtId="49" fontId="11" fillId="24" borderId="14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1" fontId="11" fillId="24" borderId="18" xfId="0" applyNumberFormat="1" applyFont="1" applyFill="1" applyBorder="1" applyAlignment="1">
      <alignment horizontal="center" vertical="center"/>
    </xf>
    <xf numFmtId="0" fontId="11" fillId="24" borderId="18" xfId="0" applyNumberFormat="1" applyFont="1" applyFill="1" applyBorder="1" applyAlignment="1">
      <alignment horizontal="left" vertical="center"/>
    </xf>
    <xf numFmtId="1" fontId="11" fillId="24" borderId="19" xfId="0" applyNumberFormat="1" applyFont="1" applyFill="1" applyBorder="1" applyAlignment="1">
      <alignment horizontal="center" vertical="center" wrapText="1"/>
    </xf>
    <xf numFmtId="0" fontId="11" fillId="24" borderId="19" xfId="0" applyNumberFormat="1" applyFont="1" applyFill="1" applyBorder="1" applyAlignment="1">
      <alignment horizontal="left" vertical="center"/>
    </xf>
    <xf numFmtId="1" fontId="11" fillId="24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24" borderId="15" xfId="0" applyNumberFormat="1" applyFont="1" applyFill="1" applyBorder="1" applyAlignment="1">
      <alignment vertical="center"/>
    </xf>
    <xf numFmtId="1" fontId="11" fillId="24" borderId="15" xfId="0" applyNumberFormat="1" applyFont="1" applyFill="1" applyBorder="1" applyAlignment="1">
      <alignment vertical="center" wrapText="1"/>
    </xf>
    <xf numFmtId="1" fontId="11" fillId="24" borderId="15" xfId="0" applyNumberFormat="1" applyFont="1" applyFill="1" applyBorder="1" applyAlignment="1">
      <alignment vertical="center"/>
    </xf>
    <xf numFmtId="0" fontId="11" fillId="24" borderId="11" xfId="0" applyFont="1" applyFill="1" applyBorder="1" applyAlignment="1">
      <alignment vertical="center" wrapText="1"/>
    </xf>
    <xf numFmtId="0" fontId="31" fillId="24" borderId="14" xfId="0" applyFont="1" applyFill="1" applyBorder="1" applyAlignment="1">
      <alignment horizontal="center" vertical="center" wrapText="1"/>
    </xf>
    <xf numFmtId="1" fontId="31" fillId="24" borderId="13" xfId="0" applyNumberFormat="1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1" fontId="8" fillId="24" borderId="13" xfId="0" applyNumberFormat="1" applyFont="1" applyFill="1" applyBorder="1" applyAlignment="1">
      <alignment horizontal="center" vertical="center" wrapText="1"/>
    </xf>
    <xf numFmtId="1" fontId="8" fillId="24" borderId="15" xfId="0" applyNumberFormat="1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vertical="center" wrapText="1"/>
    </xf>
    <xf numFmtId="0" fontId="11" fillId="24" borderId="18" xfId="0" applyFont="1" applyFill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center" vertical="center"/>
    </xf>
    <xf numFmtId="0" fontId="11" fillId="24" borderId="11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/>
    </xf>
    <xf numFmtId="1" fontId="11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11" fillId="24" borderId="19" xfId="0" applyNumberFormat="1" applyFont="1" applyFill="1" applyBorder="1" applyAlignment="1">
      <alignment vertical="center" wrapText="1"/>
    </xf>
    <xf numFmtId="1" fontId="11" fillId="24" borderId="18" xfId="0" applyNumberFormat="1" applyFont="1" applyFill="1" applyBorder="1" applyAlignment="1">
      <alignment vertical="center" wrapText="1"/>
    </xf>
    <xf numFmtId="49" fontId="31" fillId="24" borderId="11" xfId="0" applyNumberFormat="1" applyFont="1" applyFill="1" applyBorder="1" applyAlignment="1">
      <alignment horizontal="center" vertical="top" wrapText="1"/>
    </xf>
    <xf numFmtId="49" fontId="31" fillId="24" borderId="18" xfId="0" applyNumberFormat="1" applyFont="1" applyFill="1" applyBorder="1" applyAlignment="1">
      <alignment vertical="top" wrapText="1"/>
    </xf>
    <xf numFmtId="49" fontId="31" fillId="24" borderId="12" xfId="0" applyNumberFormat="1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49" fontId="31" fillId="24" borderId="17" xfId="0" applyNumberFormat="1" applyFont="1" applyFill="1" applyBorder="1" applyAlignment="1">
      <alignment horizontal="center" vertical="top" wrapText="1"/>
    </xf>
    <xf numFmtId="49" fontId="31" fillId="24" borderId="16" xfId="0" applyNumberFormat="1" applyFont="1" applyFill="1" applyBorder="1" applyAlignment="1">
      <alignment vertical="top" wrapText="1"/>
    </xf>
    <xf numFmtId="49" fontId="31" fillId="24" borderId="19" xfId="0" applyNumberFormat="1" applyFont="1" applyFill="1" applyBorder="1" applyAlignment="1">
      <alignment vertical="top" wrapText="1"/>
    </xf>
    <xf numFmtId="0" fontId="11" fillId="24" borderId="13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11" fillId="24" borderId="17" xfId="0" applyNumberFormat="1" applyFont="1" applyFill="1" applyBorder="1" applyAlignment="1">
      <alignment horizontal="left" vertical="center" wrapText="1"/>
    </xf>
    <xf numFmtId="0" fontId="11" fillId="24" borderId="18" xfId="0" applyNumberFormat="1" applyFont="1" applyFill="1" applyBorder="1" applyAlignment="1">
      <alignment horizontal="left" vertical="center" wrapText="1"/>
    </xf>
    <xf numFmtId="0" fontId="11" fillId="24" borderId="16" xfId="0" applyNumberFormat="1" applyFont="1" applyFill="1" applyBorder="1" applyAlignment="1">
      <alignment horizontal="left" vertical="center" wrapText="1"/>
    </xf>
    <xf numFmtId="0" fontId="11" fillId="24" borderId="14" xfId="0" applyNumberFormat="1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left" vertical="center"/>
    </xf>
    <xf numFmtId="0" fontId="11" fillId="24" borderId="14" xfId="0" applyNumberFormat="1" applyFont="1" applyFill="1" applyBorder="1" applyAlignment="1">
      <alignment horizontal="left" vertical="center"/>
    </xf>
    <xf numFmtId="0" fontId="11" fillId="24" borderId="12" xfId="0" applyNumberFormat="1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8" fillId="11" borderId="13" xfId="0" applyFont="1" applyFill="1" applyBorder="1" applyAlignment="1">
      <alignment horizontal="center" vertical="center" wrapText="1"/>
    </xf>
    <xf numFmtId="0" fontId="11" fillId="11" borderId="13" xfId="0" applyNumberFormat="1" applyFont="1" applyFill="1" applyBorder="1" applyAlignment="1">
      <alignment horizontal="left" vertical="center" wrapText="1"/>
    </xf>
    <xf numFmtId="1" fontId="11" fillId="11" borderId="13" xfId="0" applyNumberFormat="1" applyFont="1" applyFill="1" applyBorder="1" applyAlignment="1">
      <alignment horizontal="center" vertical="center" wrapText="1"/>
    </xf>
    <xf numFmtId="1" fontId="11" fillId="11" borderId="13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7" xfId="0" applyNumberFormat="1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center" vertical="center" wrapText="1"/>
    </xf>
    <xf numFmtId="1" fontId="11" fillId="24" borderId="17" xfId="0" applyNumberFormat="1" applyFont="1" applyFill="1" applyBorder="1" applyAlignment="1">
      <alignment horizontal="center" vertical="center" wrapText="1"/>
    </xf>
    <xf numFmtId="1" fontId="11" fillId="24" borderId="18" xfId="0" applyNumberFormat="1" applyFont="1" applyFill="1" applyBorder="1" applyAlignment="1">
      <alignment horizontal="center" vertical="center" wrapText="1"/>
    </xf>
    <xf numFmtId="1" fontId="11" fillId="24" borderId="16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top" wrapText="1"/>
    </xf>
    <xf numFmtId="49" fontId="31" fillId="24" borderId="18" xfId="0" applyNumberFormat="1" applyFont="1" applyFill="1" applyBorder="1" applyAlignment="1">
      <alignment horizontal="center" vertical="top" wrapText="1"/>
    </xf>
    <xf numFmtId="49" fontId="31" fillId="24" borderId="16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left" vertical="center" wrapText="1"/>
    </xf>
    <xf numFmtId="1" fontId="11" fillId="24" borderId="17" xfId="0" applyNumberFormat="1" applyFont="1" applyFill="1" applyBorder="1" applyAlignment="1">
      <alignment horizontal="center" vertical="center"/>
    </xf>
    <xf numFmtId="1" fontId="11" fillId="24" borderId="16" xfId="0" applyNumberFormat="1" applyFont="1" applyFill="1" applyBorder="1" applyAlignment="1">
      <alignment horizontal="center" vertical="center"/>
    </xf>
    <xf numFmtId="49" fontId="31" fillId="24" borderId="19" xfId="0" applyNumberFormat="1" applyFont="1" applyFill="1" applyBorder="1" applyAlignment="1">
      <alignment horizontal="center" vertical="top" wrapText="1"/>
    </xf>
    <xf numFmtId="0" fontId="11" fillId="24" borderId="19" xfId="0" applyNumberFormat="1" applyFont="1" applyFill="1" applyBorder="1" applyAlignment="1">
      <alignment horizontal="left" vertical="center"/>
    </xf>
    <xf numFmtId="0" fontId="11" fillId="24" borderId="18" xfId="0" applyNumberFormat="1" applyFont="1" applyFill="1" applyBorder="1" applyAlignment="1">
      <alignment horizontal="left" vertical="center"/>
    </xf>
    <xf numFmtId="0" fontId="11" fillId="24" borderId="16" xfId="0" applyNumberFormat="1" applyFont="1" applyFill="1" applyBorder="1" applyAlignment="1">
      <alignment horizontal="left" vertical="center"/>
    </xf>
    <xf numFmtId="49" fontId="31" fillId="24" borderId="14" xfId="0" applyNumberFormat="1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49" fontId="31" fillId="24" borderId="15" xfId="0" applyNumberFormat="1" applyFont="1" applyFill="1" applyBorder="1" applyAlignment="1">
      <alignment horizontal="center" vertical="top" wrapText="1"/>
    </xf>
    <xf numFmtId="1" fontId="11" fillId="24" borderId="19" xfId="0" applyNumberFormat="1" applyFont="1" applyFill="1" applyBorder="1" applyAlignment="1">
      <alignment horizontal="center" vertical="center"/>
    </xf>
    <xf numFmtId="1" fontId="11" fillId="24" borderId="18" xfId="0" applyNumberFormat="1" applyFont="1" applyFill="1" applyBorder="1" applyAlignment="1">
      <alignment horizontal="center" vertical="center"/>
    </xf>
    <xf numFmtId="1" fontId="11" fillId="24" borderId="14" xfId="0" applyNumberFormat="1" applyFont="1" applyFill="1" applyBorder="1" applyAlignment="1">
      <alignment horizontal="center" vertical="center"/>
    </xf>
    <xf numFmtId="0" fontId="11" fillId="24" borderId="15" xfId="0" applyNumberFormat="1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31" fillId="24" borderId="1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1" fontId="11" fillId="24" borderId="19" xfId="0" applyNumberFormat="1" applyFont="1" applyFill="1" applyBorder="1" applyAlignment="1">
      <alignment horizontal="center" vertical="center" wrapText="1"/>
    </xf>
    <xf numFmtId="1" fontId="11" fillId="24" borderId="14" xfId="0" applyNumberFormat="1" applyFont="1" applyFill="1" applyBorder="1" applyAlignment="1">
      <alignment horizontal="center" vertical="center" wrapText="1"/>
    </xf>
    <xf numFmtId="1" fontId="31" fillId="24" borderId="17" xfId="0" applyNumberFormat="1" applyFont="1" applyFill="1" applyBorder="1" applyAlignment="1">
      <alignment horizontal="center" vertical="center"/>
    </xf>
    <xf numFmtId="1" fontId="31" fillId="24" borderId="14" xfId="0" applyNumberFormat="1" applyFont="1" applyFill="1" applyBorder="1" applyAlignment="1">
      <alignment horizontal="center" vertical="center"/>
    </xf>
    <xf numFmtId="49" fontId="11" fillId="24" borderId="17" xfId="0" applyNumberFormat="1" applyFont="1" applyFill="1" applyBorder="1" applyAlignment="1">
      <alignment horizontal="center" vertical="center"/>
    </xf>
    <xf numFmtId="49" fontId="11" fillId="24" borderId="14" xfId="0" applyNumberFormat="1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left" vertical="center" wrapText="1"/>
    </xf>
    <xf numFmtId="0" fontId="11" fillId="24" borderId="19" xfId="0" applyNumberFormat="1" applyFont="1" applyFill="1" applyBorder="1" applyAlignment="1">
      <alignment horizontal="left" vertical="center" wrapText="1"/>
    </xf>
    <xf numFmtId="1" fontId="11" fillId="24" borderId="12" xfId="0" applyNumberFormat="1" applyFont="1" applyFill="1" applyBorder="1" applyAlignment="1">
      <alignment horizontal="center" vertical="center"/>
    </xf>
    <xf numFmtId="1" fontId="11" fillId="24" borderId="13" xfId="0" applyNumberFormat="1" applyFont="1" applyFill="1" applyBorder="1" applyAlignment="1">
      <alignment horizontal="center" vertical="center"/>
    </xf>
    <xf numFmtId="1" fontId="11" fillId="24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left" vertical="top" wrapText="1"/>
    </xf>
    <xf numFmtId="49" fontId="31" fillId="24" borderId="16" xfId="0" applyNumberFormat="1" applyFont="1" applyFill="1" applyBorder="1" applyAlignment="1">
      <alignment horizontal="left" vertical="top" wrapText="1"/>
    </xf>
    <xf numFmtId="49" fontId="31" fillId="24" borderId="18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workbookViewId="0" topLeftCell="A373">
      <selection activeCell="A385" sqref="A385:K385"/>
    </sheetView>
  </sheetViews>
  <sheetFormatPr defaultColWidth="9.140625" defaultRowHeight="21" customHeight="1"/>
  <cols>
    <col min="1" max="1" width="10.00390625" style="2" customWidth="1"/>
    <col min="2" max="2" width="8.00390625" style="2" customWidth="1"/>
    <col min="3" max="3" width="30.28125" style="2" customWidth="1"/>
    <col min="4" max="4" width="4.8515625" style="2" bestFit="1" customWidth="1"/>
    <col min="5" max="5" width="4.7109375" style="2" bestFit="1" customWidth="1"/>
    <col min="6" max="6" width="33.140625" style="2" customWidth="1"/>
    <col min="7" max="7" width="4.8515625" style="10" customWidth="1"/>
    <col min="8" max="8" width="6.140625" style="2" customWidth="1"/>
    <col min="9" max="9" width="7.140625" style="2" hidden="1" customWidth="1"/>
    <col min="10" max="10" width="14.140625" style="5" customWidth="1"/>
    <col min="11" max="11" width="22.7109375" style="2" customWidth="1"/>
    <col min="12" max="16384" width="9.140625" style="2" customWidth="1"/>
  </cols>
  <sheetData>
    <row r="1" spans="1:11" ht="21" customHeight="1">
      <c r="A1" s="200" t="s">
        <v>561</v>
      </c>
      <c r="B1" s="200"/>
      <c r="C1" s="200"/>
      <c r="F1" s="219" t="s">
        <v>562</v>
      </c>
      <c r="G1" s="219"/>
      <c r="H1" s="219"/>
      <c r="I1" s="219"/>
      <c r="J1" s="219"/>
      <c r="K1" s="219"/>
    </row>
    <row r="2" spans="1:11" ht="21" customHeight="1">
      <c r="A2" s="219" t="s">
        <v>563</v>
      </c>
      <c r="B2" s="219"/>
      <c r="C2" s="219"/>
      <c r="F2" s="220" t="s">
        <v>564</v>
      </c>
      <c r="G2" s="220"/>
      <c r="H2" s="220"/>
      <c r="I2" s="220"/>
      <c r="J2" s="220"/>
      <c r="K2" s="220"/>
    </row>
    <row r="3" spans="1:11" ht="26.25" customHeight="1">
      <c r="A3" s="200" t="s">
        <v>566</v>
      </c>
      <c r="B3" s="200"/>
      <c r="C3" s="200"/>
      <c r="F3" s="221" t="s">
        <v>565</v>
      </c>
      <c r="G3" s="221"/>
      <c r="H3" s="221"/>
      <c r="I3" s="221"/>
      <c r="J3" s="221"/>
      <c r="K3" s="221"/>
    </row>
    <row r="4" ht="9.75" customHeight="1"/>
    <row r="5" spans="1:11" ht="27" customHeight="1">
      <c r="A5" s="218" t="s">
        <v>71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21" customHeight="1">
      <c r="A6" s="180" t="s">
        <v>70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5" customHeight="1">
      <c r="A7" s="6"/>
      <c r="B7" s="6"/>
      <c r="C7" s="6"/>
      <c r="D7" s="6"/>
      <c r="E7" s="6"/>
      <c r="F7" s="6"/>
      <c r="G7" s="11"/>
      <c r="H7" s="6"/>
      <c r="I7" s="6"/>
      <c r="J7" s="6"/>
      <c r="K7" s="59"/>
    </row>
    <row r="8" spans="1:11" ht="21" customHeight="1">
      <c r="A8" s="181" t="s">
        <v>550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3" ht="8.25" customHeight="1">
      <c r="A9" s="3"/>
      <c r="B9" s="3"/>
      <c r="C9" s="3"/>
    </row>
    <row r="10" spans="1:11" ht="47.25">
      <c r="A10" s="8" t="s">
        <v>5</v>
      </c>
      <c r="B10" s="8" t="s">
        <v>6</v>
      </c>
      <c r="C10" s="8" t="s">
        <v>7</v>
      </c>
      <c r="D10" s="8" t="s">
        <v>147</v>
      </c>
      <c r="E10" s="15" t="s">
        <v>146</v>
      </c>
      <c r="F10" s="8" t="s">
        <v>8</v>
      </c>
      <c r="G10" s="12" t="s">
        <v>531</v>
      </c>
      <c r="H10" s="8" t="s">
        <v>530</v>
      </c>
      <c r="I10" s="8" t="s">
        <v>320</v>
      </c>
      <c r="J10" s="9" t="s">
        <v>69</v>
      </c>
      <c r="K10" s="8" t="s">
        <v>321</v>
      </c>
    </row>
    <row r="11" spans="1:11" ht="29.25" customHeight="1">
      <c r="A11" s="167" t="s">
        <v>72</v>
      </c>
      <c r="B11" s="115" t="s">
        <v>73</v>
      </c>
      <c r="C11" s="13" t="s">
        <v>32</v>
      </c>
      <c r="D11" s="14">
        <v>75</v>
      </c>
      <c r="E11" s="14">
        <v>4</v>
      </c>
      <c r="F11" s="14" t="s">
        <v>243</v>
      </c>
      <c r="G11" s="69">
        <v>27</v>
      </c>
      <c r="H11" s="69">
        <v>101</v>
      </c>
      <c r="I11" s="69"/>
      <c r="J11" s="83" t="s">
        <v>154</v>
      </c>
      <c r="K11" s="69" t="s">
        <v>529</v>
      </c>
    </row>
    <row r="12" spans="1:11" ht="27" customHeight="1">
      <c r="A12" s="158"/>
      <c r="B12" s="167" t="s">
        <v>0</v>
      </c>
      <c r="C12" s="138" t="s">
        <v>15</v>
      </c>
      <c r="D12" s="188">
        <v>45</v>
      </c>
      <c r="E12" s="174">
        <v>2</v>
      </c>
      <c r="F12" s="34" t="s">
        <v>336</v>
      </c>
      <c r="G12" s="60">
        <v>40</v>
      </c>
      <c r="H12" s="60">
        <v>108</v>
      </c>
      <c r="I12" s="60"/>
      <c r="J12" s="84" t="s">
        <v>15</v>
      </c>
      <c r="K12" s="60"/>
    </row>
    <row r="13" spans="1:11" ht="30" customHeight="1">
      <c r="A13" s="158"/>
      <c r="B13" s="158"/>
      <c r="C13" s="133"/>
      <c r="D13" s="153"/>
      <c r="E13" s="175"/>
      <c r="F13" s="47" t="s">
        <v>335</v>
      </c>
      <c r="G13" s="66">
        <v>10</v>
      </c>
      <c r="H13" s="185">
        <v>107</v>
      </c>
      <c r="I13" s="185"/>
      <c r="J13" s="85" t="s">
        <v>15</v>
      </c>
      <c r="K13" s="185"/>
    </row>
    <row r="14" spans="1:11" ht="23.25" customHeight="1">
      <c r="A14" s="158"/>
      <c r="B14" s="158"/>
      <c r="C14" s="122"/>
      <c r="D14" s="189"/>
      <c r="E14" s="176"/>
      <c r="F14" s="19" t="s">
        <v>337</v>
      </c>
      <c r="G14" s="68">
        <v>7</v>
      </c>
      <c r="H14" s="184"/>
      <c r="I14" s="184"/>
      <c r="J14" s="86" t="s">
        <v>15</v>
      </c>
      <c r="K14" s="184"/>
    </row>
    <row r="15" spans="1:11" ht="27" customHeight="1">
      <c r="A15" s="158"/>
      <c r="B15" s="158"/>
      <c r="C15" s="135" t="s">
        <v>32</v>
      </c>
      <c r="D15" s="178">
        <v>75</v>
      </c>
      <c r="E15" s="178">
        <v>4</v>
      </c>
      <c r="F15" s="24" t="s">
        <v>338</v>
      </c>
      <c r="G15" s="68">
        <v>15</v>
      </c>
      <c r="H15" s="185">
        <v>103</v>
      </c>
      <c r="I15" s="185"/>
      <c r="J15" s="86" t="s">
        <v>154</v>
      </c>
      <c r="K15" s="185"/>
    </row>
    <row r="16" spans="1:11" ht="75">
      <c r="A16" s="158"/>
      <c r="B16" s="158"/>
      <c r="C16" s="128"/>
      <c r="D16" s="126"/>
      <c r="E16" s="126"/>
      <c r="F16" s="24" t="s">
        <v>177</v>
      </c>
      <c r="G16" s="68">
        <f>5+7</f>
        <v>12</v>
      </c>
      <c r="H16" s="161"/>
      <c r="I16" s="161"/>
      <c r="J16" s="86" t="s">
        <v>154</v>
      </c>
      <c r="K16" s="161"/>
    </row>
    <row r="17" spans="1:11" ht="24.75" customHeight="1">
      <c r="A17" s="158"/>
      <c r="B17" s="158"/>
      <c r="C17" s="136"/>
      <c r="D17" s="179"/>
      <c r="E17" s="179"/>
      <c r="F17" s="24" t="s">
        <v>178</v>
      </c>
      <c r="G17" s="68">
        <v>4</v>
      </c>
      <c r="H17" s="161"/>
      <c r="I17" s="161"/>
      <c r="J17" s="86" t="s">
        <v>154</v>
      </c>
      <c r="K17" s="161"/>
    </row>
    <row r="18" spans="1:11" ht="24.75" customHeight="1">
      <c r="A18" s="158"/>
      <c r="B18" s="158"/>
      <c r="C18" s="22" t="s">
        <v>32</v>
      </c>
      <c r="D18" s="25">
        <v>45</v>
      </c>
      <c r="E18" s="25">
        <v>2</v>
      </c>
      <c r="F18" s="21" t="s">
        <v>179</v>
      </c>
      <c r="G18" s="68">
        <v>0</v>
      </c>
      <c r="H18" s="184"/>
      <c r="I18" s="184"/>
      <c r="J18" s="86" t="s">
        <v>154</v>
      </c>
      <c r="K18" s="184"/>
    </row>
    <row r="19" spans="1:11" ht="24.75" customHeight="1">
      <c r="A19" s="158"/>
      <c r="B19" s="158"/>
      <c r="C19" s="36" t="s">
        <v>74</v>
      </c>
      <c r="D19" s="37">
        <v>75</v>
      </c>
      <c r="E19" s="37">
        <v>4</v>
      </c>
      <c r="F19" s="37" t="s">
        <v>180</v>
      </c>
      <c r="G19" s="70">
        <v>34</v>
      </c>
      <c r="H19" s="70" t="s">
        <v>304</v>
      </c>
      <c r="I19" s="70"/>
      <c r="J19" s="87" t="s">
        <v>154</v>
      </c>
      <c r="K19" s="70"/>
    </row>
    <row r="20" spans="1:11" ht="24.75" customHeight="1">
      <c r="A20" s="158"/>
      <c r="B20" s="158"/>
      <c r="C20" s="168" t="s">
        <v>25</v>
      </c>
      <c r="D20" s="174">
        <v>45</v>
      </c>
      <c r="E20" s="174">
        <v>2</v>
      </c>
      <c r="F20" s="34" t="s">
        <v>339</v>
      </c>
      <c r="G20" s="60">
        <v>37</v>
      </c>
      <c r="H20" s="160" t="s">
        <v>303</v>
      </c>
      <c r="I20" s="160"/>
      <c r="J20" s="84" t="s">
        <v>512</v>
      </c>
      <c r="K20" s="160"/>
    </row>
    <row r="21" spans="1:11" ht="24.75" customHeight="1">
      <c r="A21" s="158"/>
      <c r="B21" s="158"/>
      <c r="C21" s="169"/>
      <c r="D21" s="175"/>
      <c r="E21" s="175"/>
      <c r="F21" s="19" t="s">
        <v>340</v>
      </c>
      <c r="G21" s="68">
        <v>7</v>
      </c>
      <c r="H21" s="161"/>
      <c r="I21" s="161"/>
      <c r="J21" s="86" t="s">
        <v>512</v>
      </c>
      <c r="K21" s="161"/>
    </row>
    <row r="22" spans="1:11" ht="24.75" customHeight="1">
      <c r="A22" s="158"/>
      <c r="B22" s="159"/>
      <c r="C22" s="170"/>
      <c r="D22" s="166"/>
      <c r="E22" s="166"/>
      <c r="F22" s="19" t="s">
        <v>290</v>
      </c>
      <c r="G22" s="68">
        <v>0</v>
      </c>
      <c r="H22" s="162"/>
      <c r="I22" s="162"/>
      <c r="J22" s="86" t="s">
        <v>512</v>
      </c>
      <c r="K22" s="162"/>
    </row>
    <row r="23" spans="1:11" ht="24" customHeight="1">
      <c r="A23" s="158" t="s">
        <v>72</v>
      </c>
      <c r="B23" s="167" t="s">
        <v>10</v>
      </c>
      <c r="C23" s="134" t="s">
        <v>76</v>
      </c>
      <c r="D23" s="178">
        <v>45</v>
      </c>
      <c r="E23" s="178">
        <v>2</v>
      </c>
      <c r="F23" s="21" t="s">
        <v>291</v>
      </c>
      <c r="G23" s="68">
        <v>0</v>
      </c>
      <c r="H23" s="161" t="s">
        <v>303</v>
      </c>
      <c r="I23" s="161"/>
      <c r="J23" s="86" t="s">
        <v>154</v>
      </c>
      <c r="K23" s="206" t="s">
        <v>533</v>
      </c>
    </row>
    <row r="24" spans="1:11" ht="24" customHeight="1">
      <c r="A24" s="158"/>
      <c r="B24" s="158"/>
      <c r="C24" s="164"/>
      <c r="D24" s="179"/>
      <c r="E24" s="179"/>
      <c r="F24" s="21" t="s">
        <v>292</v>
      </c>
      <c r="G24" s="68">
        <v>0</v>
      </c>
      <c r="H24" s="161"/>
      <c r="I24" s="161"/>
      <c r="J24" s="86" t="s">
        <v>154</v>
      </c>
      <c r="K24" s="206"/>
    </row>
    <row r="25" spans="1:11" ht="24" customHeight="1">
      <c r="A25" s="158"/>
      <c r="B25" s="158"/>
      <c r="C25" s="27" t="s">
        <v>19</v>
      </c>
      <c r="D25" s="21">
        <v>45</v>
      </c>
      <c r="E25" s="21">
        <v>2</v>
      </c>
      <c r="F25" s="21" t="s">
        <v>179</v>
      </c>
      <c r="G25" s="68">
        <v>0</v>
      </c>
      <c r="H25" s="161"/>
      <c r="I25" s="161"/>
      <c r="J25" s="86" t="s">
        <v>498</v>
      </c>
      <c r="K25" s="206"/>
    </row>
    <row r="26" spans="1:11" ht="28.5" customHeight="1">
      <c r="A26" s="158"/>
      <c r="B26" s="158"/>
      <c r="C26" s="134" t="s">
        <v>39</v>
      </c>
      <c r="D26" s="192" t="s">
        <v>57</v>
      </c>
      <c r="E26" s="165">
        <v>2</v>
      </c>
      <c r="F26" s="21" t="s">
        <v>341</v>
      </c>
      <c r="G26" s="68">
        <f>17+16</f>
        <v>33</v>
      </c>
      <c r="H26" s="161"/>
      <c r="I26" s="161"/>
      <c r="J26" s="86" t="s">
        <v>498</v>
      </c>
      <c r="K26" s="206"/>
    </row>
    <row r="27" spans="1:11" ht="30">
      <c r="A27" s="158"/>
      <c r="B27" s="158"/>
      <c r="C27" s="164"/>
      <c r="D27" s="193"/>
      <c r="E27" s="176"/>
      <c r="F27" s="21" t="s">
        <v>342</v>
      </c>
      <c r="G27" s="68">
        <v>12</v>
      </c>
      <c r="H27" s="184"/>
      <c r="I27" s="184"/>
      <c r="J27" s="86" t="s">
        <v>498</v>
      </c>
      <c r="K27" s="207"/>
    </row>
    <row r="28" spans="1:11" ht="24" customHeight="1">
      <c r="A28" s="158"/>
      <c r="B28" s="158"/>
      <c r="C28" s="16" t="s">
        <v>62</v>
      </c>
      <c r="D28" s="17">
        <v>75</v>
      </c>
      <c r="E28" s="17">
        <v>4</v>
      </c>
      <c r="F28" s="17" t="s">
        <v>343</v>
      </c>
      <c r="G28" s="60">
        <v>2</v>
      </c>
      <c r="H28" s="160">
        <v>201</v>
      </c>
      <c r="I28" s="160"/>
      <c r="J28" s="84" t="s">
        <v>15</v>
      </c>
      <c r="K28" s="208" t="s">
        <v>534</v>
      </c>
    </row>
    <row r="29" spans="1:11" ht="24" customHeight="1">
      <c r="A29" s="158"/>
      <c r="B29" s="158"/>
      <c r="C29" s="134" t="s">
        <v>75</v>
      </c>
      <c r="D29" s="147">
        <v>60</v>
      </c>
      <c r="E29" s="147">
        <v>3</v>
      </c>
      <c r="F29" s="21" t="s">
        <v>344</v>
      </c>
      <c r="G29" s="68">
        <v>40</v>
      </c>
      <c r="H29" s="184"/>
      <c r="I29" s="184"/>
      <c r="J29" s="86" t="s">
        <v>499</v>
      </c>
      <c r="K29" s="207"/>
    </row>
    <row r="30" spans="1:11" ht="21.75" customHeight="1">
      <c r="A30" s="158"/>
      <c r="B30" s="158"/>
      <c r="C30" s="155"/>
      <c r="D30" s="148"/>
      <c r="E30" s="148"/>
      <c r="F30" s="21" t="s">
        <v>345</v>
      </c>
      <c r="G30" s="68">
        <v>32</v>
      </c>
      <c r="H30" s="68">
        <v>107</v>
      </c>
      <c r="I30" s="68"/>
      <c r="J30" s="86" t="s">
        <v>499</v>
      </c>
      <c r="K30" s="68"/>
    </row>
    <row r="31" spans="1:11" ht="21.75" customHeight="1">
      <c r="A31" s="158"/>
      <c r="B31" s="158"/>
      <c r="C31" s="155"/>
      <c r="D31" s="148"/>
      <c r="E31" s="148"/>
      <c r="F31" s="21" t="s">
        <v>346</v>
      </c>
      <c r="G31" s="68">
        <v>41</v>
      </c>
      <c r="H31" s="68">
        <v>108</v>
      </c>
      <c r="I31" s="68"/>
      <c r="J31" s="86" t="s">
        <v>499</v>
      </c>
      <c r="K31" s="68"/>
    </row>
    <row r="32" spans="1:11" ht="21.75" customHeight="1">
      <c r="A32" s="158"/>
      <c r="B32" s="158"/>
      <c r="C32" s="155"/>
      <c r="D32" s="148"/>
      <c r="E32" s="148"/>
      <c r="F32" s="21" t="s">
        <v>210</v>
      </c>
      <c r="G32" s="68">
        <v>38</v>
      </c>
      <c r="H32" s="68" t="s">
        <v>304</v>
      </c>
      <c r="I32" s="68"/>
      <c r="J32" s="86" t="s">
        <v>499</v>
      </c>
      <c r="K32" s="68"/>
    </row>
    <row r="33" spans="1:11" ht="21.75" customHeight="1">
      <c r="A33" s="158"/>
      <c r="B33" s="158"/>
      <c r="C33" s="155"/>
      <c r="D33" s="148"/>
      <c r="E33" s="148"/>
      <c r="F33" s="21" t="s">
        <v>347</v>
      </c>
      <c r="G33" s="68">
        <v>41</v>
      </c>
      <c r="H33" s="68">
        <v>104</v>
      </c>
      <c r="I33" s="68"/>
      <c r="J33" s="86" t="s">
        <v>499</v>
      </c>
      <c r="K33" s="68"/>
    </row>
    <row r="34" spans="1:11" ht="21.75" customHeight="1">
      <c r="A34" s="158"/>
      <c r="B34" s="158"/>
      <c r="C34" s="155"/>
      <c r="D34" s="148"/>
      <c r="E34" s="148"/>
      <c r="F34" s="21" t="s">
        <v>211</v>
      </c>
      <c r="G34" s="68">
        <v>41</v>
      </c>
      <c r="H34" s="68">
        <v>306</v>
      </c>
      <c r="I34" s="68"/>
      <c r="J34" s="86" t="s">
        <v>499</v>
      </c>
      <c r="K34" s="68"/>
    </row>
    <row r="35" spans="1:11" ht="21.75" customHeight="1">
      <c r="A35" s="158"/>
      <c r="B35" s="158"/>
      <c r="C35" s="155"/>
      <c r="D35" s="148"/>
      <c r="E35" s="148"/>
      <c r="F35" s="21" t="s">
        <v>212</v>
      </c>
      <c r="G35" s="68">
        <v>38</v>
      </c>
      <c r="H35" s="68" t="s">
        <v>305</v>
      </c>
      <c r="I35" s="68"/>
      <c r="J35" s="86" t="s">
        <v>499</v>
      </c>
      <c r="K35" s="68"/>
    </row>
    <row r="36" spans="1:11" ht="21.75" customHeight="1">
      <c r="A36" s="158"/>
      <c r="B36" s="158"/>
      <c r="C36" s="155"/>
      <c r="D36" s="148"/>
      <c r="E36" s="148"/>
      <c r="F36" s="21" t="s">
        <v>213</v>
      </c>
      <c r="G36" s="68">
        <v>38</v>
      </c>
      <c r="H36" s="68">
        <v>401</v>
      </c>
      <c r="I36" s="68"/>
      <c r="J36" s="86" t="s">
        <v>499</v>
      </c>
      <c r="K36" s="68"/>
    </row>
    <row r="37" spans="1:11" ht="21.75" customHeight="1">
      <c r="A37" s="158"/>
      <c r="B37" s="158"/>
      <c r="C37" s="155"/>
      <c r="D37" s="148"/>
      <c r="E37" s="148"/>
      <c r="F37" s="21" t="s">
        <v>214</v>
      </c>
      <c r="G37" s="68">
        <v>29</v>
      </c>
      <c r="H37" s="68">
        <v>203</v>
      </c>
      <c r="I37" s="68"/>
      <c r="J37" s="86" t="s">
        <v>499</v>
      </c>
      <c r="K37" s="68"/>
    </row>
    <row r="38" spans="1:11" ht="21.75" customHeight="1">
      <c r="A38" s="158"/>
      <c r="B38" s="158"/>
      <c r="C38" s="164"/>
      <c r="D38" s="151"/>
      <c r="E38" s="151"/>
      <c r="F38" s="21" t="s">
        <v>215</v>
      </c>
      <c r="G38" s="68">
        <v>45</v>
      </c>
      <c r="H38" s="68">
        <v>103</v>
      </c>
      <c r="I38" s="68"/>
      <c r="J38" s="86" t="s">
        <v>499</v>
      </c>
      <c r="K38" s="68"/>
    </row>
    <row r="39" spans="1:11" ht="31.5" customHeight="1">
      <c r="A39" s="158"/>
      <c r="B39" s="158"/>
      <c r="C39" s="150" t="s">
        <v>52</v>
      </c>
      <c r="D39" s="165">
        <v>45</v>
      </c>
      <c r="E39" s="165">
        <v>2</v>
      </c>
      <c r="F39" s="19" t="s">
        <v>348</v>
      </c>
      <c r="G39" s="68">
        <v>38</v>
      </c>
      <c r="H39" s="185">
        <v>304</v>
      </c>
      <c r="I39" s="185"/>
      <c r="J39" s="86" t="s">
        <v>512</v>
      </c>
      <c r="K39" s="185"/>
    </row>
    <row r="40" spans="1:11" ht="24" customHeight="1">
      <c r="A40" s="158"/>
      <c r="B40" s="159"/>
      <c r="C40" s="170"/>
      <c r="D40" s="166"/>
      <c r="E40" s="166"/>
      <c r="F40" s="40" t="s">
        <v>293</v>
      </c>
      <c r="G40" s="70">
        <v>0</v>
      </c>
      <c r="H40" s="162"/>
      <c r="I40" s="162"/>
      <c r="J40" s="87" t="s">
        <v>512</v>
      </c>
      <c r="K40" s="162"/>
    </row>
    <row r="41" spans="1:11" ht="24" customHeight="1">
      <c r="A41" s="158"/>
      <c r="B41" s="167" t="s">
        <v>13</v>
      </c>
      <c r="C41" s="16" t="s">
        <v>77</v>
      </c>
      <c r="D41" s="17">
        <v>45</v>
      </c>
      <c r="E41" s="17">
        <v>2</v>
      </c>
      <c r="F41" s="17" t="s">
        <v>349</v>
      </c>
      <c r="G41" s="60">
        <v>0</v>
      </c>
      <c r="H41" s="160" t="s">
        <v>306</v>
      </c>
      <c r="I41" s="160"/>
      <c r="J41" s="84" t="s">
        <v>498</v>
      </c>
      <c r="K41" s="208" t="s">
        <v>535</v>
      </c>
    </row>
    <row r="42" spans="1:11" ht="24" customHeight="1">
      <c r="A42" s="158"/>
      <c r="B42" s="158"/>
      <c r="C42" s="130" t="s">
        <v>26</v>
      </c>
      <c r="D42" s="147">
        <v>45</v>
      </c>
      <c r="E42" s="147">
        <v>2</v>
      </c>
      <c r="F42" s="21" t="s">
        <v>350</v>
      </c>
      <c r="G42" s="68">
        <v>20</v>
      </c>
      <c r="H42" s="184"/>
      <c r="I42" s="184"/>
      <c r="J42" s="86" t="s">
        <v>499</v>
      </c>
      <c r="K42" s="207"/>
    </row>
    <row r="43" spans="1:11" ht="24" customHeight="1">
      <c r="A43" s="158"/>
      <c r="B43" s="158"/>
      <c r="C43" s="131"/>
      <c r="D43" s="148"/>
      <c r="E43" s="148"/>
      <c r="F43" s="21" t="s">
        <v>264</v>
      </c>
      <c r="G43" s="68">
        <v>29</v>
      </c>
      <c r="H43" s="68" t="s">
        <v>308</v>
      </c>
      <c r="I43" s="68"/>
      <c r="J43" s="86" t="s">
        <v>499</v>
      </c>
      <c r="K43" s="68"/>
    </row>
    <row r="44" spans="1:11" ht="24" customHeight="1">
      <c r="A44" s="158"/>
      <c r="B44" s="158"/>
      <c r="C44" s="133"/>
      <c r="D44" s="151"/>
      <c r="E44" s="151"/>
      <c r="F44" s="21" t="s">
        <v>351</v>
      </c>
      <c r="G44" s="68">
        <v>29</v>
      </c>
      <c r="H44" s="68" t="s">
        <v>309</v>
      </c>
      <c r="I44" s="68"/>
      <c r="J44" s="86" t="s">
        <v>499</v>
      </c>
      <c r="K44" s="68"/>
    </row>
    <row r="45" spans="1:11" ht="24" customHeight="1">
      <c r="A45" s="116" t="s">
        <v>72</v>
      </c>
      <c r="B45" s="158" t="s">
        <v>13</v>
      </c>
      <c r="C45" s="32" t="s">
        <v>38</v>
      </c>
      <c r="D45" s="31">
        <v>75</v>
      </c>
      <c r="E45" s="31">
        <v>4</v>
      </c>
      <c r="F45" s="31" t="s">
        <v>343</v>
      </c>
      <c r="G45" s="66">
        <v>1</v>
      </c>
      <c r="H45" s="185" t="s">
        <v>307</v>
      </c>
      <c r="I45" s="185"/>
      <c r="J45" s="85" t="s">
        <v>15</v>
      </c>
      <c r="K45" s="209" t="s">
        <v>488</v>
      </c>
    </row>
    <row r="46" spans="1:11" ht="32.25" customHeight="1">
      <c r="A46" s="116"/>
      <c r="B46" s="158"/>
      <c r="C46" s="135" t="s">
        <v>78</v>
      </c>
      <c r="D46" s="178">
        <v>45</v>
      </c>
      <c r="E46" s="178">
        <v>2</v>
      </c>
      <c r="F46" s="21" t="s">
        <v>295</v>
      </c>
      <c r="G46" s="68">
        <v>6</v>
      </c>
      <c r="H46" s="161"/>
      <c r="I46" s="161"/>
      <c r="J46" s="86" t="s">
        <v>154</v>
      </c>
      <c r="K46" s="206"/>
    </row>
    <row r="47" spans="1:11" ht="23.25" customHeight="1">
      <c r="A47" s="116"/>
      <c r="B47" s="158"/>
      <c r="C47" s="128"/>
      <c r="D47" s="126"/>
      <c r="E47" s="126"/>
      <c r="F47" s="21" t="s">
        <v>294</v>
      </c>
      <c r="G47" s="68">
        <v>1</v>
      </c>
      <c r="H47" s="161"/>
      <c r="I47" s="161"/>
      <c r="J47" s="86" t="s">
        <v>154</v>
      </c>
      <c r="K47" s="206"/>
    </row>
    <row r="48" spans="1:11" ht="23.25" customHeight="1">
      <c r="A48" s="116"/>
      <c r="B48" s="158"/>
      <c r="C48" s="136"/>
      <c r="D48" s="179"/>
      <c r="E48" s="179"/>
      <c r="F48" s="21" t="s">
        <v>291</v>
      </c>
      <c r="G48" s="68">
        <f>5+2</f>
        <v>7</v>
      </c>
      <c r="H48" s="184"/>
      <c r="I48" s="184"/>
      <c r="J48" s="86" t="s">
        <v>154</v>
      </c>
      <c r="K48" s="207"/>
    </row>
    <row r="49" spans="1:11" ht="23.25" customHeight="1">
      <c r="A49" s="116"/>
      <c r="B49" s="158"/>
      <c r="C49" s="27" t="s">
        <v>79</v>
      </c>
      <c r="D49" s="21">
        <v>60</v>
      </c>
      <c r="E49" s="21">
        <v>3</v>
      </c>
      <c r="F49" s="21" t="s">
        <v>353</v>
      </c>
      <c r="G49" s="68">
        <v>6</v>
      </c>
      <c r="H49" s="185">
        <v>306</v>
      </c>
      <c r="I49" s="185"/>
      <c r="J49" s="86" t="s">
        <v>155</v>
      </c>
      <c r="K49" s="185"/>
    </row>
    <row r="50" spans="1:11" ht="23.25" customHeight="1">
      <c r="A50" s="116"/>
      <c r="B50" s="158"/>
      <c r="C50" s="26" t="s">
        <v>80</v>
      </c>
      <c r="D50" s="20">
        <v>60</v>
      </c>
      <c r="E50" s="20">
        <v>3</v>
      </c>
      <c r="F50" s="19" t="s">
        <v>352</v>
      </c>
      <c r="G50" s="68">
        <v>22</v>
      </c>
      <c r="H50" s="184"/>
      <c r="I50" s="184"/>
      <c r="J50" s="86" t="s">
        <v>155</v>
      </c>
      <c r="K50" s="184"/>
    </row>
    <row r="51" spans="1:11" ht="23.25" customHeight="1">
      <c r="A51" s="116"/>
      <c r="B51" s="158"/>
      <c r="C51" s="150" t="s">
        <v>4</v>
      </c>
      <c r="D51" s="165">
        <v>60</v>
      </c>
      <c r="E51" s="165">
        <v>3</v>
      </c>
      <c r="F51" s="19" t="s">
        <v>265</v>
      </c>
      <c r="G51" s="68">
        <v>42</v>
      </c>
      <c r="H51" s="68">
        <v>103</v>
      </c>
      <c r="I51" s="68"/>
      <c r="J51" s="86" t="s">
        <v>155</v>
      </c>
      <c r="K51" s="68"/>
    </row>
    <row r="52" spans="1:11" ht="23.25" customHeight="1">
      <c r="A52" s="116"/>
      <c r="B52" s="158"/>
      <c r="C52" s="169"/>
      <c r="D52" s="175"/>
      <c r="E52" s="175"/>
      <c r="F52" s="19" t="s">
        <v>266</v>
      </c>
      <c r="G52" s="68">
        <v>45</v>
      </c>
      <c r="H52" s="68">
        <v>108</v>
      </c>
      <c r="I52" s="68"/>
      <c r="J52" s="86" t="s">
        <v>155</v>
      </c>
      <c r="K52" s="68"/>
    </row>
    <row r="53" spans="1:11" ht="23.25" customHeight="1">
      <c r="A53" s="116"/>
      <c r="B53" s="158"/>
      <c r="C53" s="169"/>
      <c r="D53" s="175"/>
      <c r="E53" s="175"/>
      <c r="F53" s="19" t="s">
        <v>267</v>
      </c>
      <c r="G53" s="68">
        <v>33</v>
      </c>
      <c r="H53" s="68">
        <v>304</v>
      </c>
      <c r="I53" s="68"/>
      <c r="J53" s="86" t="s">
        <v>155</v>
      </c>
      <c r="K53" s="68"/>
    </row>
    <row r="54" spans="1:11" ht="23.25" customHeight="1">
      <c r="A54" s="116"/>
      <c r="B54" s="158"/>
      <c r="C54" s="169"/>
      <c r="D54" s="175"/>
      <c r="E54" s="175"/>
      <c r="F54" s="19" t="s">
        <v>268</v>
      </c>
      <c r="G54" s="68">
        <v>35</v>
      </c>
      <c r="H54" s="68">
        <v>101</v>
      </c>
      <c r="I54" s="68"/>
      <c r="J54" s="86" t="s">
        <v>155</v>
      </c>
      <c r="K54" s="68"/>
    </row>
    <row r="55" spans="1:11" ht="23.25" customHeight="1">
      <c r="A55" s="116"/>
      <c r="B55" s="158"/>
      <c r="C55" s="169"/>
      <c r="D55" s="175"/>
      <c r="E55" s="175"/>
      <c r="F55" s="19" t="s">
        <v>216</v>
      </c>
      <c r="G55" s="68">
        <v>36</v>
      </c>
      <c r="H55" s="68" t="s">
        <v>303</v>
      </c>
      <c r="I55" s="68"/>
      <c r="J55" s="86" t="s">
        <v>155</v>
      </c>
      <c r="K55" s="68"/>
    </row>
    <row r="56" spans="1:11" ht="23.25" customHeight="1">
      <c r="A56" s="116"/>
      <c r="B56" s="158"/>
      <c r="C56" s="169"/>
      <c r="D56" s="175"/>
      <c r="E56" s="175"/>
      <c r="F56" s="19" t="s">
        <v>217</v>
      </c>
      <c r="G56" s="68">
        <v>46</v>
      </c>
      <c r="H56" s="68">
        <v>201</v>
      </c>
      <c r="I56" s="68"/>
      <c r="J56" s="86" t="s">
        <v>155</v>
      </c>
      <c r="K56" s="68"/>
    </row>
    <row r="57" spans="1:11" ht="23.25" customHeight="1">
      <c r="A57" s="116"/>
      <c r="B57" s="158"/>
      <c r="C57" s="169"/>
      <c r="D57" s="175"/>
      <c r="E57" s="175"/>
      <c r="F57" s="19" t="s">
        <v>218</v>
      </c>
      <c r="G57" s="68">
        <v>32</v>
      </c>
      <c r="H57" s="68">
        <v>402</v>
      </c>
      <c r="I57" s="68"/>
      <c r="J57" s="86" t="s">
        <v>155</v>
      </c>
      <c r="K57" s="68"/>
    </row>
    <row r="58" spans="1:11" ht="23.25" customHeight="1">
      <c r="A58" s="116"/>
      <c r="B58" s="158"/>
      <c r="C58" s="169"/>
      <c r="D58" s="175"/>
      <c r="E58" s="175"/>
      <c r="F58" s="19" t="s">
        <v>211</v>
      </c>
      <c r="G58" s="68">
        <v>48</v>
      </c>
      <c r="H58" s="68">
        <v>203</v>
      </c>
      <c r="I58" s="68"/>
      <c r="J58" s="86" t="s">
        <v>155</v>
      </c>
      <c r="K58" s="68"/>
    </row>
    <row r="59" spans="1:11" ht="23.25" customHeight="1">
      <c r="A59" s="116"/>
      <c r="B59" s="158"/>
      <c r="C59" s="169"/>
      <c r="D59" s="175"/>
      <c r="E59" s="175"/>
      <c r="F59" s="19" t="s">
        <v>219</v>
      </c>
      <c r="G59" s="68">
        <v>37</v>
      </c>
      <c r="H59" s="68" t="s">
        <v>304</v>
      </c>
      <c r="I59" s="68"/>
      <c r="J59" s="86" t="s">
        <v>155</v>
      </c>
      <c r="K59" s="68"/>
    </row>
    <row r="60" spans="1:11" ht="23.25" customHeight="1">
      <c r="A60" s="116"/>
      <c r="B60" s="158"/>
      <c r="C60" s="169"/>
      <c r="D60" s="175"/>
      <c r="E60" s="175"/>
      <c r="F60" s="19" t="s">
        <v>220</v>
      </c>
      <c r="G60" s="68">
        <v>33</v>
      </c>
      <c r="H60" s="68" t="s">
        <v>305</v>
      </c>
      <c r="I60" s="68"/>
      <c r="J60" s="86" t="s">
        <v>155</v>
      </c>
      <c r="K60" s="68"/>
    </row>
    <row r="61" spans="1:11" ht="23.25" customHeight="1">
      <c r="A61" s="116"/>
      <c r="B61" s="158"/>
      <c r="C61" s="169"/>
      <c r="D61" s="175"/>
      <c r="E61" s="175"/>
      <c r="F61" s="19" t="s">
        <v>221</v>
      </c>
      <c r="G61" s="68">
        <v>42</v>
      </c>
      <c r="H61" s="68">
        <v>104</v>
      </c>
      <c r="I61" s="68"/>
      <c r="J61" s="86" t="s">
        <v>155</v>
      </c>
      <c r="K61" s="68"/>
    </row>
    <row r="62" spans="1:11" ht="23.25" customHeight="1">
      <c r="A62" s="116"/>
      <c r="B62" s="158"/>
      <c r="C62" s="170"/>
      <c r="D62" s="166"/>
      <c r="E62" s="166"/>
      <c r="F62" s="40" t="s">
        <v>222</v>
      </c>
      <c r="G62" s="70">
        <v>30</v>
      </c>
      <c r="H62" s="70">
        <v>107</v>
      </c>
      <c r="I62" s="70"/>
      <c r="J62" s="87" t="s">
        <v>155</v>
      </c>
      <c r="K62" s="70"/>
    </row>
    <row r="63" spans="1:11" ht="26.25" customHeight="1">
      <c r="A63" s="116"/>
      <c r="B63" s="158"/>
      <c r="C63" s="16" t="s">
        <v>81</v>
      </c>
      <c r="D63" s="17">
        <v>60</v>
      </c>
      <c r="E63" s="17">
        <v>3</v>
      </c>
      <c r="F63" s="17" t="s">
        <v>354</v>
      </c>
      <c r="G63" s="60">
        <v>24</v>
      </c>
      <c r="H63" s="160">
        <v>407</v>
      </c>
      <c r="I63" s="160"/>
      <c r="J63" s="84" t="s">
        <v>155</v>
      </c>
      <c r="K63" s="160"/>
    </row>
    <row r="64" spans="1:11" ht="26.25" customHeight="1">
      <c r="A64" s="116"/>
      <c r="B64" s="158"/>
      <c r="C64" s="27" t="s">
        <v>82</v>
      </c>
      <c r="D64" s="21">
        <v>60</v>
      </c>
      <c r="E64" s="21">
        <v>3</v>
      </c>
      <c r="F64" s="21" t="s">
        <v>355</v>
      </c>
      <c r="G64" s="68">
        <v>11</v>
      </c>
      <c r="H64" s="161"/>
      <c r="I64" s="161"/>
      <c r="J64" s="86" t="s">
        <v>155</v>
      </c>
      <c r="K64" s="161"/>
    </row>
    <row r="65" spans="1:11" ht="26.25" customHeight="1">
      <c r="A65" s="116"/>
      <c r="B65" s="159"/>
      <c r="C65" s="27" t="s">
        <v>83</v>
      </c>
      <c r="D65" s="21">
        <v>60</v>
      </c>
      <c r="E65" s="21">
        <v>3</v>
      </c>
      <c r="F65" s="21" t="s">
        <v>356</v>
      </c>
      <c r="G65" s="68">
        <v>5</v>
      </c>
      <c r="H65" s="184"/>
      <c r="I65" s="184"/>
      <c r="J65" s="86" t="s">
        <v>155</v>
      </c>
      <c r="K65" s="184"/>
    </row>
    <row r="66" spans="1:11" ht="26.25" customHeight="1">
      <c r="A66" s="121" t="s">
        <v>72</v>
      </c>
      <c r="B66" s="167" t="s">
        <v>13</v>
      </c>
      <c r="C66" s="150" t="s">
        <v>3</v>
      </c>
      <c r="D66" s="165">
        <v>60</v>
      </c>
      <c r="E66" s="165">
        <v>3</v>
      </c>
      <c r="F66" s="19" t="s">
        <v>357</v>
      </c>
      <c r="G66" s="68">
        <v>34</v>
      </c>
      <c r="H66" s="68">
        <v>408</v>
      </c>
      <c r="I66" s="68"/>
      <c r="J66" s="86" t="s">
        <v>155</v>
      </c>
      <c r="K66" s="68"/>
    </row>
    <row r="67" spans="1:11" ht="26.25" customHeight="1">
      <c r="A67" s="116"/>
      <c r="B67" s="158"/>
      <c r="C67" s="169"/>
      <c r="D67" s="175"/>
      <c r="E67" s="175"/>
      <c r="F67" s="19" t="s">
        <v>269</v>
      </c>
      <c r="G67" s="68">
        <v>42</v>
      </c>
      <c r="H67" s="68">
        <v>404</v>
      </c>
      <c r="I67" s="68"/>
      <c r="J67" s="86" t="s">
        <v>155</v>
      </c>
      <c r="K67" s="68"/>
    </row>
    <row r="68" spans="1:11" ht="26.25" customHeight="1">
      <c r="A68" s="116"/>
      <c r="B68" s="158"/>
      <c r="C68" s="169"/>
      <c r="D68" s="175"/>
      <c r="E68" s="175"/>
      <c r="F68" s="19" t="s">
        <v>358</v>
      </c>
      <c r="G68" s="68">
        <v>48</v>
      </c>
      <c r="H68" s="68">
        <v>403</v>
      </c>
      <c r="I68" s="68"/>
      <c r="J68" s="86" t="s">
        <v>155</v>
      </c>
      <c r="K68" s="68"/>
    </row>
    <row r="69" spans="1:11" ht="26.25" customHeight="1">
      <c r="A69" s="116"/>
      <c r="B69" s="158"/>
      <c r="C69" s="169"/>
      <c r="D69" s="175"/>
      <c r="E69" s="175"/>
      <c r="F69" s="19" t="s">
        <v>270</v>
      </c>
      <c r="G69" s="68">
        <v>38</v>
      </c>
      <c r="H69" s="68">
        <v>501</v>
      </c>
      <c r="I69" s="68"/>
      <c r="J69" s="86" t="s">
        <v>155</v>
      </c>
      <c r="K69" s="68"/>
    </row>
    <row r="70" spans="1:11" ht="26.25" customHeight="1">
      <c r="A70" s="116"/>
      <c r="B70" s="158"/>
      <c r="C70" s="169"/>
      <c r="D70" s="175"/>
      <c r="E70" s="175"/>
      <c r="F70" s="19" t="s">
        <v>273</v>
      </c>
      <c r="G70" s="68">
        <v>28</v>
      </c>
      <c r="H70" s="68">
        <v>502</v>
      </c>
      <c r="I70" s="68"/>
      <c r="J70" s="86" t="s">
        <v>155</v>
      </c>
      <c r="K70" s="68"/>
    </row>
    <row r="71" spans="1:11" ht="26.25" customHeight="1">
      <c r="A71" s="116"/>
      <c r="B71" s="158"/>
      <c r="C71" s="169"/>
      <c r="D71" s="175"/>
      <c r="E71" s="175"/>
      <c r="F71" s="19" t="s">
        <v>272</v>
      </c>
      <c r="G71" s="68">
        <v>40</v>
      </c>
      <c r="H71" s="68">
        <v>405</v>
      </c>
      <c r="I71" s="68"/>
      <c r="J71" s="86" t="s">
        <v>155</v>
      </c>
      <c r="K71" s="68"/>
    </row>
    <row r="72" spans="1:11" ht="26.25" customHeight="1">
      <c r="A72" s="116"/>
      <c r="B72" s="158"/>
      <c r="C72" s="169"/>
      <c r="D72" s="175"/>
      <c r="E72" s="175"/>
      <c r="F72" s="19" t="s">
        <v>359</v>
      </c>
      <c r="G72" s="68">
        <v>42</v>
      </c>
      <c r="H72" s="68">
        <v>406</v>
      </c>
      <c r="I72" s="68"/>
      <c r="J72" s="86" t="s">
        <v>155</v>
      </c>
      <c r="K72" s="68"/>
    </row>
    <row r="73" spans="1:11" ht="26.25" customHeight="1">
      <c r="A73" s="116"/>
      <c r="B73" s="158"/>
      <c r="C73" s="55"/>
      <c r="D73" s="54"/>
      <c r="E73" s="54"/>
      <c r="F73" s="19" t="s">
        <v>284</v>
      </c>
      <c r="G73" s="68">
        <v>28</v>
      </c>
      <c r="H73" s="68">
        <v>401</v>
      </c>
      <c r="I73" s="68"/>
      <c r="J73" s="86" t="s">
        <v>155</v>
      </c>
      <c r="K73" s="68"/>
    </row>
    <row r="74" spans="1:11" ht="26.25" customHeight="1">
      <c r="A74" s="116"/>
      <c r="B74" s="158"/>
      <c r="C74" s="150" t="s">
        <v>3</v>
      </c>
      <c r="D74" s="190">
        <v>45</v>
      </c>
      <c r="E74" s="165">
        <v>2</v>
      </c>
      <c r="F74" s="19" t="s">
        <v>223</v>
      </c>
      <c r="G74" s="68">
        <v>40</v>
      </c>
      <c r="H74" s="68">
        <v>508</v>
      </c>
      <c r="I74" s="68"/>
      <c r="J74" s="86" t="s">
        <v>155</v>
      </c>
      <c r="K74" s="68"/>
    </row>
    <row r="75" spans="1:11" ht="26.25" customHeight="1">
      <c r="A75" s="116"/>
      <c r="B75" s="159"/>
      <c r="C75" s="137"/>
      <c r="D75" s="191"/>
      <c r="E75" s="176"/>
      <c r="F75" s="19" t="s">
        <v>360</v>
      </c>
      <c r="G75" s="68">
        <v>32</v>
      </c>
      <c r="H75" s="68">
        <v>503</v>
      </c>
      <c r="I75" s="68"/>
      <c r="J75" s="86" t="s">
        <v>155</v>
      </c>
      <c r="K75" s="68"/>
    </row>
    <row r="76" spans="1:11" ht="26.25" customHeight="1">
      <c r="A76" s="116"/>
      <c r="B76" s="157" t="s">
        <v>14</v>
      </c>
      <c r="C76" s="16" t="s">
        <v>60</v>
      </c>
      <c r="D76" s="17">
        <v>45</v>
      </c>
      <c r="E76" s="17">
        <v>2</v>
      </c>
      <c r="F76" s="17" t="s">
        <v>349</v>
      </c>
      <c r="G76" s="60">
        <v>0</v>
      </c>
      <c r="H76" s="160" t="s">
        <v>303</v>
      </c>
      <c r="I76" s="160"/>
      <c r="J76" s="84" t="s">
        <v>498</v>
      </c>
      <c r="K76" s="208" t="s">
        <v>558</v>
      </c>
    </row>
    <row r="77" spans="1:11" ht="33" customHeight="1">
      <c r="A77" s="116"/>
      <c r="B77" s="172"/>
      <c r="C77" s="134" t="s">
        <v>49</v>
      </c>
      <c r="D77" s="147">
        <v>45</v>
      </c>
      <c r="E77" s="147">
        <v>2</v>
      </c>
      <c r="F77" s="21" t="s">
        <v>461</v>
      </c>
      <c r="G77" s="68">
        <f>6+2+6</f>
        <v>14</v>
      </c>
      <c r="H77" s="161"/>
      <c r="I77" s="161"/>
      <c r="J77" s="86" t="s">
        <v>154</v>
      </c>
      <c r="K77" s="206"/>
    </row>
    <row r="78" spans="1:11" ht="27" customHeight="1">
      <c r="A78" s="116"/>
      <c r="B78" s="172"/>
      <c r="C78" s="155"/>
      <c r="D78" s="148"/>
      <c r="E78" s="148"/>
      <c r="F78" s="21" t="s">
        <v>296</v>
      </c>
      <c r="G78" s="68">
        <v>5</v>
      </c>
      <c r="H78" s="161"/>
      <c r="I78" s="161"/>
      <c r="J78" s="86" t="s">
        <v>154</v>
      </c>
      <c r="K78" s="206"/>
    </row>
    <row r="79" spans="1:11" ht="45">
      <c r="A79" s="116"/>
      <c r="B79" s="186"/>
      <c r="C79" s="155"/>
      <c r="D79" s="148"/>
      <c r="E79" s="148"/>
      <c r="F79" s="21" t="s">
        <v>462</v>
      </c>
      <c r="G79" s="64">
        <v>3</v>
      </c>
      <c r="H79" s="161"/>
      <c r="I79" s="161"/>
      <c r="J79" s="88" t="s">
        <v>154</v>
      </c>
      <c r="K79" s="206"/>
    </row>
    <row r="80" spans="1:11" ht="24" customHeight="1">
      <c r="A80" s="116"/>
      <c r="B80" s="186"/>
      <c r="C80" s="155"/>
      <c r="D80" s="148"/>
      <c r="E80" s="148"/>
      <c r="F80" s="48" t="s">
        <v>294</v>
      </c>
      <c r="G80" s="64">
        <v>5</v>
      </c>
      <c r="H80" s="161"/>
      <c r="I80" s="161"/>
      <c r="J80" s="87" t="s">
        <v>154</v>
      </c>
      <c r="K80" s="206"/>
    </row>
    <row r="81" spans="1:11" ht="24" customHeight="1">
      <c r="A81" s="116"/>
      <c r="B81" s="173"/>
      <c r="C81" s="194"/>
      <c r="D81" s="149"/>
      <c r="E81" s="149"/>
      <c r="F81" s="37" t="s">
        <v>311</v>
      </c>
      <c r="G81" s="70">
        <v>0</v>
      </c>
      <c r="H81" s="162"/>
      <c r="I81" s="162"/>
      <c r="J81" s="87" t="s">
        <v>154</v>
      </c>
      <c r="K81" s="210"/>
    </row>
    <row r="82" spans="1:11" ht="24" customHeight="1">
      <c r="A82" s="65"/>
      <c r="B82" s="167" t="s">
        <v>30</v>
      </c>
      <c r="C82" s="33" t="s">
        <v>84</v>
      </c>
      <c r="D82" s="35">
        <v>45</v>
      </c>
      <c r="E82" s="35">
        <v>2</v>
      </c>
      <c r="F82" s="43" t="s">
        <v>149</v>
      </c>
      <c r="G82" s="60"/>
      <c r="H82" s="160">
        <v>104</v>
      </c>
      <c r="I82" s="160"/>
      <c r="J82" s="84" t="s">
        <v>154</v>
      </c>
      <c r="K82" s="160"/>
    </row>
    <row r="83" spans="1:11" ht="30" customHeight="1">
      <c r="A83" s="116"/>
      <c r="B83" s="158"/>
      <c r="C83" s="100" t="s">
        <v>33</v>
      </c>
      <c r="D83" s="100">
        <v>45</v>
      </c>
      <c r="E83" s="100">
        <v>2</v>
      </c>
      <c r="F83" s="24" t="s">
        <v>523</v>
      </c>
      <c r="G83" s="68">
        <v>35</v>
      </c>
      <c r="H83" s="184"/>
      <c r="I83" s="184"/>
      <c r="J83" s="86" t="s">
        <v>154</v>
      </c>
      <c r="K83" s="184"/>
    </row>
    <row r="84" spans="1:11" ht="24" customHeight="1">
      <c r="A84" s="116"/>
      <c r="B84" s="158"/>
      <c r="C84" s="101"/>
      <c r="D84" s="101"/>
      <c r="E84" s="101"/>
      <c r="F84" s="24" t="s">
        <v>524</v>
      </c>
      <c r="G84" s="68">
        <v>30</v>
      </c>
      <c r="H84" s="68" t="s">
        <v>305</v>
      </c>
      <c r="I84" s="68"/>
      <c r="J84" s="86" t="s">
        <v>154</v>
      </c>
      <c r="K84" s="68"/>
    </row>
    <row r="85" spans="1:11" ht="22.5" customHeight="1">
      <c r="A85" s="121" t="s">
        <v>72</v>
      </c>
      <c r="B85" s="158" t="s">
        <v>30</v>
      </c>
      <c r="C85" s="100" t="s">
        <v>33</v>
      </c>
      <c r="D85" s="101"/>
      <c r="E85" s="101"/>
      <c r="F85" s="24" t="s">
        <v>361</v>
      </c>
      <c r="G85" s="68">
        <v>33</v>
      </c>
      <c r="H85" s="68">
        <v>101</v>
      </c>
      <c r="I85" s="68"/>
      <c r="J85" s="86" t="s">
        <v>154</v>
      </c>
      <c r="K85" s="68"/>
    </row>
    <row r="86" spans="1:11" ht="22.5" customHeight="1">
      <c r="A86" s="116"/>
      <c r="B86" s="158"/>
      <c r="C86" s="101"/>
      <c r="D86" s="101"/>
      <c r="E86" s="101">
        <v>2</v>
      </c>
      <c r="F86" s="24" t="s">
        <v>297</v>
      </c>
      <c r="G86" s="68">
        <v>4</v>
      </c>
      <c r="H86" s="185" t="s">
        <v>303</v>
      </c>
      <c r="I86" s="185"/>
      <c r="J86" s="86" t="s">
        <v>154</v>
      </c>
      <c r="K86" s="185"/>
    </row>
    <row r="87" spans="1:11" ht="22.5" customHeight="1">
      <c r="A87" s="116"/>
      <c r="B87" s="158"/>
      <c r="C87" s="101"/>
      <c r="D87" s="101">
        <v>45</v>
      </c>
      <c r="E87" s="101"/>
      <c r="F87" s="24" t="s">
        <v>362</v>
      </c>
      <c r="G87" s="68">
        <v>18</v>
      </c>
      <c r="H87" s="161"/>
      <c r="I87" s="161"/>
      <c r="J87" s="86" t="s">
        <v>154</v>
      </c>
      <c r="K87" s="161"/>
    </row>
    <row r="88" spans="1:11" ht="22.5" customHeight="1">
      <c r="A88" s="116"/>
      <c r="B88" s="158"/>
      <c r="C88" s="101"/>
      <c r="D88" s="101"/>
      <c r="E88" s="101"/>
      <c r="F88" s="21" t="s">
        <v>363</v>
      </c>
      <c r="G88" s="68">
        <v>2</v>
      </c>
      <c r="H88" s="161"/>
      <c r="I88" s="161"/>
      <c r="J88" s="86" t="s">
        <v>154</v>
      </c>
      <c r="K88" s="161"/>
    </row>
    <row r="89" spans="1:11" ht="22.5" customHeight="1">
      <c r="A89" s="116"/>
      <c r="B89" s="158"/>
      <c r="C89" s="102"/>
      <c r="D89" s="102"/>
      <c r="E89" s="102"/>
      <c r="F89" s="21" t="s">
        <v>310</v>
      </c>
      <c r="G89" s="68">
        <v>6</v>
      </c>
      <c r="H89" s="161"/>
      <c r="I89" s="161"/>
      <c r="J89" s="86" t="s">
        <v>154</v>
      </c>
      <c r="K89" s="161"/>
    </row>
    <row r="90" spans="1:11" ht="22.5" customHeight="1">
      <c r="A90" s="116"/>
      <c r="B90" s="158"/>
      <c r="C90" s="128" t="s">
        <v>65</v>
      </c>
      <c r="D90" s="126">
        <v>45</v>
      </c>
      <c r="E90" s="126">
        <v>2</v>
      </c>
      <c r="F90" s="31" t="s">
        <v>464</v>
      </c>
      <c r="G90" s="66">
        <v>1</v>
      </c>
      <c r="H90" s="161"/>
      <c r="I90" s="161"/>
      <c r="J90" s="85" t="s">
        <v>154</v>
      </c>
      <c r="K90" s="161"/>
    </row>
    <row r="91" spans="1:11" ht="22.5" customHeight="1">
      <c r="A91" s="116"/>
      <c r="B91" s="158"/>
      <c r="C91" s="128"/>
      <c r="D91" s="126"/>
      <c r="E91" s="126"/>
      <c r="F91" s="31" t="s">
        <v>463</v>
      </c>
      <c r="G91" s="66">
        <v>5</v>
      </c>
      <c r="H91" s="161"/>
      <c r="I91" s="161"/>
      <c r="J91" s="85" t="s">
        <v>154</v>
      </c>
      <c r="K91" s="161"/>
    </row>
    <row r="92" spans="1:11" ht="22.5" customHeight="1">
      <c r="A92" s="116"/>
      <c r="B92" s="158"/>
      <c r="C92" s="128"/>
      <c r="D92" s="126"/>
      <c r="E92" s="126"/>
      <c r="F92" s="21" t="s">
        <v>311</v>
      </c>
      <c r="G92" s="68">
        <v>1</v>
      </c>
      <c r="H92" s="161"/>
      <c r="I92" s="161"/>
      <c r="J92" s="86" t="s">
        <v>154</v>
      </c>
      <c r="K92" s="161"/>
    </row>
    <row r="93" spans="1:11" ht="22.5" customHeight="1">
      <c r="A93" s="120"/>
      <c r="B93" s="159"/>
      <c r="C93" s="129"/>
      <c r="D93" s="127"/>
      <c r="E93" s="127"/>
      <c r="F93" s="37" t="s">
        <v>294</v>
      </c>
      <c r="G93" s="70">
        <v>0</v>
      </c>
      <c r="H93" s="162"/>
      <c r="I93" s="162"/>
      <c r="J93" s="87" t="s">
        <v>154</v>
      </c>
      <c r="K93" s="162"/>
    </row>
    <row r="94" spans="1:11" ht="22.5" customHeight="1">
      <c r="A94" s="167" t="s">
        <v>85</v>
      </c>
      <c r="B94" s="167" t="s">
        <v>0</v>
      </c>
      <c r="C94" s="163" t="s">
        <v>1</v>
      </c>
      <c r="D94" s="156">
        <v>60</v>
      </c>
      <c r="E94" s="156">
        <v>3</v>
      </c>
      <c r="F94" s="17" t="s">
        <v>244</v>
      </c>
      <c r="G94" s="60">
        <v>37</v>
      </c>
      <c r="H94" s="60" t="s">
        <v>304</v>
      </c>
      <c r="I94" s="60"/>
      <c r="J94" s="84" t="s">
        <v>513</v>
      </c>
      <c r="K94" s="60"/>
    </row>
    <row r="95" spans="1:11" ht="30.75" customHeight="1">
      <c r="A95" s="158"/>
      <c r="B95" s="158"/>
      <c r="C95" s="155"/>
      <c r="D95" s="148"/>
      <c r="E95" s="148"/>
      <c r="F95" s="31" t="s">
        <v>549</v>
      </c>
      <c r="G95" s="66">
        <v>30</v>
      </c>
      <c r="H95" s="66">
        <v>101</v>
      </c>
      <c r="I95" s="66"/>
      <c r="J95" s="85" t="s">
        <v>513</v>
      </c>
      <c r="K95" s="66"/>
    </row>
    <row r="96" spans="1:11" ht="22.5" customHeight="1">
      <c r="A96" s="158"/>
      <c r="B96" s="158"/>
      <c r="C96" s="155"/>
      <c r="D96" s="148"/>
      <c r="E96" s="148"/>
      <c r="F96" s="31" t="s">
        <v>364</v>
      </c>
      <c r="G96" s="66">
        <v>46</v>
      </c>
      <c r="H96" s="66">
        <v>103</v>
      </c>
      <c r="I96" s="66"/>
      <c r="J96" s="85" t="s">
        <v>513</v>
      </c>
      <c r="K96" s="66"/>
    </row>
    <row r="97" spans="1:11" ht="22.5" customHeight="1">
      <c r="A97" s="158"/>
      <c r="B97" s="158"/>
      <c r="C97" s="155"/>
      <c r="D97" s="148"/>
      <c r="E97" s="148"/>
      <c r="F97" s="31" t="s">
        <v>365</v>
      </c>
      <c r="G97" s="66">
        <v>36</v>
      </c>
      <c r="H97" s="66" t="s">
        <v>305</v>
      </c>
      <c r="I97" s="66"/>
      <c r="J97" s="85" t="s">
        <v>513</v>
      </c>
      <c r="K97" s="66"/>
    </row>
    <row r="98" spans="1:11" ht="22.5" customHeight="1">
      <c r="A98" s="158"/>
      <c r="B98" s="158"/>
      <c r="C98" s="155"/>
      <c r="D98" s="148"/>
      <c r="E98" s="148"/>
      <c r="F98" s="31" t="s">
        <v>245</v>
      </c>
      <c r="G98" s="66">
        <v>51</v>
      </c>
      <c r="H98" s="66" t="s">
        <v>303</v>
      </c>
      <c r="I98" s="66"/>
      <c r="J98" s="85" t="s">
        <v>513</v>
      </c>
      <c r="K98" s="66"/>
    </row>
    <row r="99" spans="1:11" ht="22.5" customHeight="1">
      <c r="A99" s="158"/>
      <c r="B99" s="158"/>
      <c r="C99" s="164"/>
      <c r="D99" s="151"/>
      <c r="E99" s="151"/>
      <c r="F99" s="21" t="s">
        <v>181</v>
      </c>
      <c r="G99" s="68">
        <v>18</v>
      </c>
      <c r="H99" s="185">
        <v>104</v>
      </c>
      <c r="I99" s="185"/>
      <c r="J99" s="86" t="s">
        <v>513</v>
      </c>
      <c r="K99" s="209" t="s">
        <v>489</v>
      </c>
    </row>
    <row r="100" spans="1:11" ht="22.5" customHeight="1">
      <c r="A100" s="158"/>
      <c r="B100" s="158"/>
      <c r="C100" s="130" t="s">
        <v>86</v>
      </c>
      <c r="D100" s="152">
        <v>60</v>
      </c>
      <c r="E100" s="165">
        <v>3</v>
      </c>
      <c r="F100" s="19" t="s">
        <v>286</v>
      </c>
      <c r="G100" s="68"/>
      <c r="H100" s="161"/>
      <c r="I100" s="161"/>
      <c r="J100" s="86" t="s">
        <v>156</v>
      </c>
      <c r="K100" s="206"/>
    </row>
    <row r="101" spans="1:11" ht="22.5" customHeight="1">
      <c r="A101" s="158"/>
      <c r="B101" s="158"/>
      <c r="C101" s="131"/>
      <c r="D101" s="153"/>
      <c r="E101" s="175"/>
      <c r="F101" s="19" t="s">
        <v>163</v>
      </c>
      <c r="G101" s="68">
        <v>1</v>
      </c>
      <c r="H101" s="161"/>
      <c r="I101" s="161"/>
      <c r="J101" s="86" t="s">
        <v>156</v>
      </c>
      <c r="K101" s="206"/>
    </row>
    <row r="102" spans="1:11" ht="22.5" customHeight="1">
      <c r="A102" s="158"/>
      <c r="B102" s="158"/>
      <c r="C102" s="132"/>
      <c r="D102" s="154"/>
      <c r="E102" s="166"/>
      <c r="F102" s="40" t="s">
        <v>285</v>
      </c>
      <c r="G102" s="70">
        <v>0</v>
      </c>
      <c r="H102" s="162"/>
      <c r="I102" s="162"/>
      <c r="J102" s="87" t="s">
        <v>156</v>
      </c>
      <c r="K102" s="210"/>
    </row>
    <row r="103" spans="1:11" ht="22.5" customHeight="1">
      <c r="A103" s="158"/>
      <c r="B103" s="158"/>
      <c r="C103" s="195" t="s">
        <v>18</v>
      </c>
      <c r="D103" s="188">
        <v>45</v>
      </c>
      <c r="E103" s="174">
        <v>2</v>
      </c>
      <c r="F103" s="56" t="s">
        <v>366</v>
      </c>
      <c r="G103" s="72">
        <v>40</v>
      </c>
      <c r="H103" s="72">
        <v>108</v>
      </c>
      <c r="I103" s="72"/>
      <c r="J103" s="83" t="s">
        <v>514</v>
      </c>
      <c r="K103" s="72"/>
    </row>
    <row r="104" spans="1:11" ht="22.5" customHeight="1">
      <c r="A104" s="158"/>
      <c r="B104" s="159"/>
      <c r="C104" s="132"/>
      <c r="D104" s="154"/>
      <c r="E104" s="166"/>
      <c r="F104" s="40" t="s">
        <v>367</v>
      </c>
      <c r="G104" s="70">
        <v>40</v>
      </c>
      <c r="H104" s="70">
        <v>201</v>
      </c>
      <c r="I104" s="70"/>
      <c r="J104" s="87" t="s">
        <v>514</v>
      </c>
      <c r="K104" s="70"/>
    </row>
    <row r="105" spans="1:11" ht="22.5" customHeight="1">
      <c r="A105" s="158"/>
      <c r="B105" s="167" t="s">
        <v>10</v>
      </c>
      <c r="C105" s="168" t="s">
        <v>61</v>
      </c>
      <c r="D105" s="188">
        <v>45</v>
      </c>
      <c r="E105" s="174">
        <v>2</v>
      </c>
      <c r="F105" s="34" t="s">
        <v>368</v>
      </c>
      <c r="G105" s="60">
        <v>38</v>
      </c>
      <c r="H105" s="60" t="s">
        <v>304</v>
      </c>
      <c r="I105" s="60"/>
      <c r="J105" s="84" t="s">
        <v>501</v>
      </c>
      <c r="K105" s="60"/>
    </row>
    <row r="106" spans="1:11" ht="22.5" customHeight="1">
      <c r="A106" s="158"/>
      <c r="B106" s="158"/>
      <c r="C106" s="137"/>
      <c r="D106" s="189"/>
      <c r="E106" s="176"/>
      <c r="F106" s="47" t="s">
        <v>369</v>
      </c>
      <c r="G106" s="66">
        <v>39</v>
      </c>
      <c r="H106" s="185" t="s">
        <v>303</v>
      </c>
      <c r="I106" s="185"/>
      <c r="J106" s="85" t="s">
        <v>501</v>
      </c>
      <c r="K106" s="209" t="s">
        <v>536</v>
      </c>
    </row>
    <row r="107" spans="1:11" ht="22.5" customHeight="1">
      <c r="A107" s="158"/>
      <c r="B107" s="158"/>
      <c r="C107" s="36" t="s">
        <v>56</v>
      </c>
      <c r="D107" s="37">
        <v>60</v>
      </c>
      <c r="E107" s="37">
        <v>3</v>
      </c>
      <c r="F107" s="37" t="s">
        <v>250</v>
      </c>
      <c r="G107" s="70">
        <v>3</v>
      </c>
      <c r="H107" s="162"/>
      <c r="I107" s="162"/>
      <c r="J107" s="87" t="s">
        <v>514</v>
      </c>
      <c r="K107" s="210"/>
    </row>
    <row r="108" spans="1:11" ht="22.5" customHeight="1">
      <c r="A108" s="116" t="s">
        <v>85</v>
      </c>
      <c r="B108" s="158" t="s">
        <v>10</v>
      </c>
      <c r="C108" s="150" t="s">
        <v>9</v>
      </c>
      <c r="D108" s="152">
        <v>60</v>
      </c>
      <c r="E108" s="165">
        <v>3</v>
      </c>
      <c r="F108" s="19" t="s">
        <v>525</v>
      </c>
      <c r="G108" s="68">
        <v>34</v>
      </c>
      <c r="H108" s="68" t="s">
        <v>305</v>
      </c>
      <c r="I108" s="68"/>
      <c r="J108" s="86" t="s">
        <v>67</v>
      </c>
      <c r="K108" s="68"/>
    </row>
    <row r="109" spans="1:11" ht="22.5" customHeight="1">
      <c r="A109" s="116"/>
      <c r="B109" s="158"/>
      <c r="C109" s="169"/>
      <c r="D109" s="153"/>
      <c r="E109" s="175"/>
      <c r="F109" s="19" t="s">
        <v>465</v>
      </c>
      <c r="G109" s="68">
        <v>33</v>
      </c>
      <c r="H109" s="68">
        <v>101</v>
      </c>
      <c r="I109" s="68"/>
      <c r="J109" s="86" t="s">
        <v>67</v>
      </c>
      <c r="K109" s="68"/>
    </row>
    <row r="110" spans="1:11" ht="22.5" customHeight="1">
      <c r="A110" s="116"/>
      <c r="B110" s="158"/>
      <c r="C110" s="169"/>
      <c r="D110" s="153"/>
      <c r="E110" s="175"/>
      <c r="F110" s="19" t="s">
        <v>370</v>
      </c>
      <c r="G110" s="68">
        <v>21</v>
      </c>
      <c r="H110" s="185">
        <v>103</v>
      </c>
      <c r="I110" s="185"/>
      <c r="J110" s="86" t="s">
        <v>67</v>
      </c>
      <c r="K110" s="209" t="s">
        <v>537</v>
      </c>
    </row>
    <row r="111" spans="1:11" ht="22.5" customHeight="1">
      <c r="A111" s="116"/>
      <c r="B111" s="158"/>
      <c r="C111" s="18" t="s">
        <v>87</v>
      </c>
      <c r="D111" s="19">
        <v>75</v>
      </c>
      <c r="E111" s="20">
        <v>4</v>
      </c>
      <c r="F111" s="19" t="s">
        <v>149</v>
      </c>
      <c r="G111" s="68"/>
      <c r="H111" s="161"/>
      <c r="I111" s="161"/>
      <c r="J111" s="86" t="s">
        <v>67</v>
      </c>
      <c r="K111" s="206"/>
    </row>
    <row r="112" spans="1:11" ht="22.5" customHeight="1">
      <c r="A112" s="116"/>
      <c r="B112" s="159"/>
      <c r="C112" s="22" t="s">
        <v>88</v>
      </c>
      <c r="D112" s="23">
        <v>45</v>
      </c>
      <c r="E112" s="23">
        <v>2</v>
      </c>
      <c r="F112" s="21" t="s">
        <v>182</v>
      </c>
      <c r="G112" s="68">
        <v>0</v>
      </c>
      <c r="H112" s="184"/>
      <c r="I112" s="184"/>
      <c r="J112" s="86" t="s">
        <v>156</v>
      </c>
      <c r="K112" s="207"/>
    </row>
    <row r="113" spans="1:11" ht="22.5" customHeight="1">
      <c r="A113" s="116"/>
      <c r="B113" s="157" t="s">
        <v>13</v>
      </c>
      <c r="C113" s="163" t="s">
        <v>47</v>
      </c>
      <c r="D113" s="156">
        <v>45</v>
      </c>
      <c r="E113" s="156">
        <v>2</v>
      </c>
      <c r="F113" s="17" t="s">
        <v>312</v>
      </c>
      <c r="G113" s="60">
        <f>10+7</f>
        <v>17</v>
      </c>
      <c r="H113" s="160" t="s">
        <v>305</v>
      </c>
      <c r="I113" s="160"/>
      <c r="J113" s="84" t="s">
        <v>157</v>
      </c>
      <c r="K113" s="208" t="s">
        <v>490</v>
      </c>
    </row>
    <row r="114" spans="1:11" ht="22.5" customHeight="1">
      <c r="A114" s="116"/>
      <c r="B114" s="172"/>
      <c r="C114" s="155"/>
      <c r="D114" s="148"/>
      <c r="E114" s="148"/>
      <c r="F114" s="21" t="s">
        <v>296</v>
      </c>
      <c r="G114" s="68">
        <v>0</v>
      </c>
      <c r="H114" s="161"/>
      <c r="I114" s="161"/>
      <c r="J114" s="86" t="s">
        <v>157</v>
      </c>
      <c r="K114" s="206"/>
    </row>
    <row r="115" spans="1:11" ht="22.5" customHeight="1">
      <c r="A115" s="116"/>
      <c r="B115" s="172"/>
      <c r="C115" s="155"/>
      <c r="D115" s="148"/>
      <c r="E115" s="148"/>
      <c r="F115" s="21" t="s">
        <v>313</v>
      </c>
      <c r="G115" s="68">
        <v>2</v>
      </c>
      <c r="H115" s="161"/>
      <c r="I115" s="161"/>
      <c r="J115" s="86" t="s">
        <v>157</v>
      </c>
      <c r="K115" s="206"/>
    </row>
    <row r="116" spans="1:11" ht="22.5" customHeight="1">
      <c r="A116" s="116"/>
      <c r="B116" s="172"/>
      <c r="C116" s="164"/>
      <c r="D116" s="151"/>
      <c r="E116" s="151"/>
      <c r="F116" s="21" t="s">
        <v>294</v>
      </c>
      <c r="G116" s="68">
        <v>0</v>
      </c>
      <c r="H116" s="161"/>
      <c r="I116" s="161"/>
      <c r="J116" s="86" t="s">
        <v>157</v>
      </c>
      <c r="K116" s="206"/>
    </row>
    <row r="117" spans="1:11" ht="22.5" customHeight="1">
      <c r="A117" s="116"/>
      <c r="B117" s="172"/>
      <c r="C117" s="27" t="s">
        <v>89</v>
      </c>
      <c r="D117" s="21">
        <v>45</v>
      </c>
      <c r="E117" s="21">
        <v>2</v>
      </c>
      <c r="F117" s="21" t="s">
        <v>371</v>
      </c>
      <c r="G117" s="68">
        <v>3</v>
      </c>
      <c r="H117" s="184"/>
      <c r="I117" s="184"/>
      <c r="J117" s="84" t="s">
        <v>501</v>
      </c>
      <c r="K117" s="207"/>
    </row>
    <row r="118" spans="1:11" ht="22.5" customHeight="1">
      <c r="A118" s="116"/>
      <c r="B118" s="172"/>
      <c r="C118" s="130" t="s">
        <v>27</v>
      </c>
      <c r="D118" s="165">
        <v>45</v>
      </c>
      <c r="E118" s="165">
        <v>2</v>
      </c>
      <c r="F118" s="19" t="s">
        <v>372</v>
      </c>
      <c r="G118" s="68">
        <v>43</v>
      </c>
      <c r="H118" s="68">
        <v>104</v>
      </c>
      <c r="I118" s="68"/>
      <c r="J118" s="86" t="s">
        <v>515</v>
      </c>
      <c r="K118" s="68"/>
    </row>
    <row r="119" spans="1:11" ht="22.5" customHeight="1">
      <c r="A119" s="116"/>
      <c r="B119" s="172"/>
      <c r="C119" s="131"/>
      <c r="D119" s="175"/>
      <c r="E119" s="175"/>
      <c r="F119" s="19" t="s">
        <v>224</v>
      </c>
      <c r="G119" s="68">
        <v>47</v>
      </c>
      <c r="H119" s="68" t="s">
        <v>303</v>
      </c>
      <c r="I119" s="68"/>
      <c r="J119" s="86" t="s">
        <v>515</v>
      </c>
      <c r="K119" s="68"/>
    </row>
    <row r="120" spans="1:11" ht="22.5" customHeight="1">
      <c r="A120" s="116"/>
      <c r="B120" s="172"/>
      <c r="C120" s="131"/>
      <c r="D120" s="175"/>
      <c r="E120" s="175"/>
      <c r="F120" s="19" t="s">
        <v>467</v>
      </c>
      <c r="G120" s="68">
        <v>30</v>
      </c>
      <c r="H120" s="185">
        <v>103</v>
      </c>
      <c r="I120" s="185"/>
      <c r="J120" s="86" t="s">
        <v>515</v>
      </c>
      <c r="K120" s="185"/>
    </row>
    <row r="121" spans="1:11" ht="22.5" customHeight="1">
      <c r="A121" s="116"/>
      <c r="B121" s="172"/>
      <c r="C121" s="133"/>
      <c r="D121" s="176"/>
      <c r="E121" s="176"/>
      <c r="F121" s="19" t="s">
        <v>466</v>
      </c>
      <c r="G121" s="68">
        <v>1</v>
      </c>
      <c r="H121" s="184"/>
      <c r="I121" s="184"/>
      <c r="J121" s="86" t="s">
        <v>515</v>
      </c>
      <c r="K121" s="184"/>
    </row>
    <row r="122" spans="1:11" ht="22.5" customHeight="1">
      <c r="A122" s="116"/>
      <c r="B122" s="172"/>
      <c r="C122" s="134" t="s">
        <v>23</v>
      </c>
      <c r="D122" s="147">
        <v>45</v>
      </c>
      <c r="E122" s="147">
        <v>2</v>
      </c>
      <c r="F122" s="21" t="s">
        <v>373</v>
      </c>
      <c r="G122" s="68">
        <v>21</v>
      </c>
      <c r="H122" s="185" t="s">
        <v>304</v>
      </c>
      <c r="I122" s="185"/>
      <c r="J122" s="86" t="s">
        <v>511</v>
      </c>
      <c r="K122" s="185"/>
    </row>
    <row r="123" spans="1:11" ht="22.5" customHeight="1">
      <c r="A123" s="116"/>
      <c r="B123" s="173"/>
      <c r="C123" s="194"/>
      <c r="D123" s="149"/>
      <c r="E123" s="149"/>
      <c r="F123" s="37" t="s">
        <v>374</v>
      </c>
      <c r="G123" s="70">
        <v>7</v>
      </c>
      <c r="H123" s="162"/>
      <c r="I123" s="162"/>
      <c r="J123" s="87" t="s">
        <v>511</v>
      </c>
      <c r="K123" s="162"/>
    </row>
    <row r="124" spans="1:11" ht="22.5" customHeight="1">
      <c r="A124" s="116"/>
      <c r="B124" s="167" t="s">
        <v>14</v>
      </c>
      <c r="C124" s="16" t="s">
        <v>48</v>
      </c>
      <c r="D124" s="17">
        <v>45</v>
      </c>
      <c r="E124" s="17">
        <v>2</v>
      </c>
      <c r="F124" s="17" t="s">
        <v>375</v>
      </c>
      <c r="G124" s="60">
        <v>3</v>
      </c>
      <c r="H124" s="160" t="s">
        <v>303</v>
      </c>
      <c r="I124" s="160"/>
      <c r="J124" s="84" t="s">
        <v>157</v>
      </c>
      <c r="K124" s="208" t="s">
        <v>491</v>
      </c>
    </row>
    <row r="125" spans="1:11" ht="22.5" customHeight="1">
      <c r="A125" s="116"/>
      <c r="B125" s="158"/>
      <c r="C125" s="22" t="s">
        <v>90</v>
      </c>
      <c r="D125" s="23">
        <v>45</v>
      </c>
      <c r="E125" s="23">
        <v>2</v>
      </c>
      <c r="F125" s="21" t="s">
        <v>183</v>
      </c>
      <c r="G125" s="68">
        <v>1</v>
      </c>
      <c r="H125" s="161"/>
      <c r="I125" s="161"/>
      <c r="J125" s="86" t="s">
        <v>157</v>
      </c>
      <c r="K125" s="206"/>
    </row>
    <row r="126" spans="1:11" ht="22.5" customHeight="1">
      <c r="A126" s="116"/>
      <c r="B126" s="158"/>
      <c r="C126" s="134" t="s">
        <v>91</v>
      </c>
      <c r="D126" s="147">
        <v>45</v>
      </c>
      <c r="E126" s="147">
        <v>2</v>
      </c>
      <c r="F126" s="21" t="s">
        <v>298</v>
      </c>
      <c r="G126" s="68">
        <v>3</v>
      </c>
      <c r="H126" s="161"/>
      <c r="I126" s="161"/>
      <c r="J126" s="86" t="s">
        <v>154</v>
      </c>
      <c r="K126" s="206"/>
    </row>
    <row r="127" spans="1:11" ht="22.5" customHeight="1">
      <c r="A127" s="116"/>
      <c r="B127" s="158"/>
      <c r="C127" s="155"/>
      <c r="D127" s="148"/>
      <c r="E127" s="148"/>
      <c r="F127" s="21" t="s">
        <v>376</v>
      </c>
      <c r="G127" s="68">
        <v>28</v>
      </c>
      <c r="H127" s="161"/>
      <c r="I127" s="161"/>
      <c r="J127" s="86" t="s">
        <v>154</v>
      </c>
      <c r="K127" s="206"/>
    </row>
    <row r="128" spans="1:11" ht="22.5" customHeight="1">
      <c r="A128" s="116"/>
      <c r="B128" s="158"/>
      <c r="C128" s="155"/>
      <c r="D128" s="148"/>
      <c r="E128" s="148"/>
      <c r="F128" s="21" t="s">
        <v>294</v>
      </c>
      <c r="G128" s="68">
        <v>0</v>
      </c>
      <c r="H128" s="161"/>
      <c r="I128" s="161"/>
      <c r="J128" s="86" t="s">
        <v>154</v>
      </c>
      <c r="K128" s="206"/>
    </row>
    <row r="129" spans="1:11" ht="22.5" customHeight="1">
      <c r="A129" s="116"/>
      <c r="B129" s="158"/>
      <c r="C129" s="155"/>
      <c r="D129" s="151"/>
      <c r="E129" s="151"/>
      <c r="F129" s="21" t="s">
        <v>468</v>
      </c>
      <c r="G129" s="68">
        <v>14</v>
      </c>
      <c r="H129" s="161"/>
      <c r="I129" s="161"/>
      <c r="J129" s="86" t="s">
        <v>154</v>
      </c>
      <c r="K129" s="206"/>
    </row>
    <row r="130" spans="1:11" ht="22.5" customHeight="1">
      <c r="A130" s="116"/>
      <c r="B130" s="159"/>
      <c r="C130" s="164"/>
      <c r="D130" s="80">
        <v>30</v>
      </c>
      <c r="E130" s="31"/>
      <c r="F130" s="21" t="s">
        <v>469</v>
      </c>
      <c r="G130" s="68">
        <v>4</v>
      </c>
      <c r="H130" s="184"/>
      <c r="I130" s="184"/>
      <c r="J130" s="86" t="s">
        <v>154</v>
      </c>
      <c r="K130" s="207"/>
    </row>
    <row r="131" spans="1:11" ht="21" customHeight="1">
      <c r="A131" s="158" t="s">
        <v>85</v>
      </c>
      <c r="B131" s="167" t="s">
        <v>14</v>
      </c>
      <c r="C131" s="27" t="s">
        <v>63</v>
      </c>
      <c r="D131" s="21">
        <v>45</v>
      </c>
      <c r="E131" s="21">
        <v>2</v>
      </c>
      <c r="F131" s="21" t="s">
        <v>378</v>
      </c>
      <c r="G131" s="68">
        <v>2</v>
      </c>
      <c r="H131" s="185" t="s">
        <v>304</v>
      </c>
      <c r="I131" s="185"/>
      <c r="J131" s="86" t="s">
        <v>511</v>
      </c>
      <c r="K131" s="185"/>
    </row>
    <row r="132" spans="1:11" ht="21" customHeight="1">
      <c r="A132" s="158"/>
      <c r="B132" s="158"/>
      <c r="C132" s="150" t="s">
        <v>28</v>
      </c>
      <c r="D132" s="152">
        <v>45</v>
      </c>
      <c r="E132" s="165">
        <v>2</v>
      </c>
      <c r="F132" s="19" t="s">
        <v>470</v>
      </c>
      <c r="G132" s="68">
        <v>16</v>
      </c>
      <c r="H132" s="161"/>
      <c r="I132" s="161"/>
      <c r="J132" s="86" t="s">
        <v>511</v>
      </c>
      <c r="K132" s="161"/>
    </row>
    <row r="133" spans="1:11" ht="21" customHeight="1">
      <c r="A133" s="158"/>
      <c r="B133" s="159"/>
      <c r="C133" s="170"/>
      <c r="D133" s="154"/>
      <c r="E133" s="166"/>
      <c r="F133" s="40" t="s">
        <v>471</v>
      </c>
      <c r="G133" s="70">
        <v>1</v>
      </c>
      <c r="H133" s="162"/>
      <c r="I133" s="162"/>
      <c r="J133" s="86" t="s">
        <v>511</v>
      </c>
      <c r="K133" s="162"/>
    </row>
    <row r="134" spans="1:11" ht="21" customHeight="1">
      <c r="A134" s="158"/>
      <c r="B134" s="167" t="s">
        <v>30</v>
      </c>
      <c r="C134" s="42" t="s">
        <v>92</v>
      </c>
      <c r="D134" s="35">
        <v>45</v>
      </c>
      <c r="E134" s="35">
        <v>2</v>
      </c>
      <c r="F134" s="34" t="s">
        <v>149</v>
      </c>
      <c r="G134" s="60"/>
      <c r="H134" s="160">
        <v>403</v>
      </c>
      <c r="I134" s="160"/>
      <c r="J134" s="86" t="s">
        <v>515</v>
      </c>
      <c r="K134" s="160"/>
    </row>
    <row r="135" spans="1:11" ht="21" customHeight="1">
      <c r="A135" s="158"/>
      <c r="B135" s="158"/>
      <c r="C135" s="130" t="s">
        <v>552</v>
      </c>
      <c r="D135" s="152">
        <v>60</v>
      </c>
      <c r="E135" s="165">
        <v>3</v>
      </c>
      <c r="F135" s="19" t="s">
        <v>379</v>
      </c>
      <c r="G135" s="68">
        <v>42</v>
      </c>
      <c r="H135" s="184"/>
      <c r="I135" s="184"/>
      <c r="J135" s="86" t="s">
        <v>515</v>
      </c>
      <c r="K135" s="184"/>
    </row>
    <row r="136" spans="1:11" ht="21" customHeight="1">
      <c r="A136" s="158"/>
      <c r="B136" s="158"/>
      <c r="C136" s="131"/>
      <c r="D136" s="153"/>
      <c r="E136" s="175"/>
      <c r="F136" s="19" t="s">
        <v>272</v>
      </c>
      <c r="G136" s="68">
        <v>49</v>
      </c>
      <c r="H136" s="68">
        <v>203</v>
      </c>
      <c r="I136" s="68"/>
      <c r="J136" s="86" t="s">
        <v>515</v>
      </c>
      <c r="K136" s="68"/>
    </row>
    <row r="137" spans="1:11" ht="21" customHeight="1">
      <c r="A137" s="158"/>
      <c r="B137" s="158"/>
      <c r="C137" s="131"/>
      <c r="D137" s="153"/>
      <c r="E137" s="175"/>
      <c r="F137" s="19" t="s">
        <v>380</v>
      </c>
      <c r="G137" s="68">
        <v>41</v>
      </c>
      <c r="H137" s="68">
        <v>306</v>
      </c>
      <c r="I137" s="68"/>
      <c r="J137" s="86" t="s">
        <v>515</v>
      </c>
      <c r="K137" s="68"/>
    </row>
    <row r="138" spans="1:15" ht="21" customHeight="1">
      <c r="A138" s="158"/>
      <c r="B138" s="158"/>
      <c r="C138" s="131"/>
      <c r="D138" s="153"/>
      <c r="E138" s="175"/>
      <c r="F138" s="19" t="s">
        <v>274</v>
      </c>
      <c r="G138" s="68">
        <v>43</v>
      </c>
      <c r="H138" s="68">
        <v>201</v>
      </c>
      <c r="I138" s="68"/>
      <c r="J138" s="86" t="s">
        <v>515</v>
      </c>
      <c r="K138" s="68"/>
      <c r="L138" s="199" t="s">
        <v>319</v>
      </c>
      <c r="M138" s="200"/>
      <c r="N138" s="200"/>
      <c r="O138" s="200"/>
    </row>
    <row r="139" spans="1:15" ht="21" customHeight="1">
      <c r="A139" s="158"/>
      <c r="B139" s="158"/>
      <c r="C139" s="131"/>
      <c r="D139" s="153"/>
      <c r="E139" s="175"/>
      <c r="F139" s="95" t="s">
        <v>270</v>
      </c>
      <c r="G139" s="68">
        <v>40</v>
      </c>
      <c r="H139" s="68">
        <v>401</v>
      </c>
      <c r="I139" s="68"/>
      <c r="J139" s="86" t="s">
        <v>515</v>
      </c>
      <c r="K139" s="68"/>
      <c r="L139" s="199" t="s">
        <v>551</v>
      </c>
      <c r="M139" s="200"/>
      <c r="N139" s="200"/>
      <c r="O139" s="200"/>
    </row>
    <row r="140" spans="1:11" ht="21" customHeight="1">
      <c r="A140" s="158"/>
      <c r="B140" s="158"/>
      <c r="C140" s="131"/>
      <c r="D140" s="153"/>
      <c r="E140" s="175"/>
      <c r="F140" s="95" t="s">
        <v>271</v>
      </c>
      <c r="G140" s="68">
        <v>53</v>
      </c>
      <c r="H140" s="68">
        <v>407</v>
      </c>
      <c r="I140" s="68"/>
      <c r="J140" s="86" t="s">
        <v>515</v>
      </c>
      <c r="K140" s="68"/>
    </row>
    <row r="141" spans="1:11" ht="21" customHeight="1">
      <c r="A141" s="158"/>
      <c r="B141" s="158"/>
      <c r="C141" s="131"/>
      <c r="D141" s="153"/>
      <c r="E141" s="175"/>
      <c r="F141" s="95" t="s">
        <v>275</v>
      </c>
      <c r="G141" s="68">
        <v>43</v>
      </c>
      <c r="H141" s="68">
        <v>108</v>
      </c>
      <c r="I141" s="68"/>
      <c r="J141" s="86" t="s">
        <v>515</v>
      </c>
      <c r="K141" s="68"/>
    </row>
    <row r="142" spans="1:11" ht="21" customHeight="1">
      <c r="A142" s="158"/>
      <c r="B142" s="158"/>
      <c r="C142" s="131"/>
      <c r="D142" s="153"/>
      <c r="E142" s="175"/>
      <c r="F142" s="95" t="s">
        <v>381</v>
      </c>
      <c r="G142" s="68">
        <v>41</v>
      </c>
      <c r="H142" s="68">
        <v>404</v>
      </c>
      <c r="I142" s="68"/>
      <c r="J142" s="86" t="s">
        <v>515</v>
      </c>
      <c r="K142" s="68"/>
    </row>
    <row r="143" spans="1:11" ht="21" customHeight="1">
      <c r="A143" s="158"/>
      <c r="B143" s="158"/>
      <c r="C143" s="131"/>
      <c r="D143" s="153"/>
      <c r="E143" s="175"/>
      <c r="F143" s="95" t="s">
        <v>382</v>
      </c>
      <c r="G143" s="68">
        <f>13+26</f>
        <v>39</v>
      </c>
      <c r="H143" s="68">
        <v>405</v>
      </c>
      <c r="I143" s="68"/>
      <c r="J143" s="86" t="s">
        <v>515</v>
      </c>
      <c r="K143" s="68"/>
    </row>
    <row r="144" spans="1:11" ht="21" customHeight="1">
      <c r="A144" s="158"/>
      <c r="B144" s="158"/>
      <c r="C144" s="131"/>
      <c r="D144" s="154"/>
      <c r="E144" s="166"/>
      <c r="F144" s="40" t="s">
        <v>225</v>
      </c>
      <c r="G144" s="70">
        <v>41</v>
      </c>
      <c r="H144" s="70">
        <v>406</v>
      </c>
      <c r="I144" s="70"/>
      <c r="J144" s="86" t="s">
        <v>515</v>
      </c>
      <c r="K144" s="70"/>
    </row>
    <row r="145" spans="1:11" ht="21" customHeight="1">
      <c r="A145" s="158"/>
      <c r="B145" s="158"/>
      <c r="C145" s="131"/>
      <c r="D145" s="153">
        <v>60</v>
      </c>
      <c r="E145" s="175">
        <v>3</v>
      </c>
      <c r="F145" s="47" t="s">
        <v>383</v>
      </c>
      <c r="G145" s="66">
        <v>31</v>
      </c>
      <c r="H145" s="66">
        <v>408</v>
      </c>
      <c r="I145" s="66"/>
      <c r="J145" s="86" t="s">
        <v>515</v>
      </c>
      <c r="K145" s="66"/>
    </row>
    <row r="146" spans="1:11" ht="21" customHeight="1">
      <c r="A146" s="158"/>
      <c r="B146" s="158"/>
      <c r="C146" s="131"/>
      <c r="D146" s="153"/>
      <c r="E146" s="175"/>
      <c r="F146" s="19" t="s">
        <v>226</v>
      </c>
      <c r="G146" s="68">
        <v>39</v>
      </c>
      <c r="H146" s="68">
        <v>107</v>
      </c>
      <c r="I146" s="68"/>
      <c r="J146" s="86" t="s">
        <v>515</v>
      </c>
      <c r="K146" s="68"/>
    </row>
    <row r="147" spans="1:11" ht="21" customHeight="1">
      <c r="A147" s="158"/>
      <c r="B147" s="158"/>
      <c r="C147" s="133"/>
      <c r="D147" s="189"/>
      <c r="E147" s="176"/>
      <c r="F147" s="19" t="s">
        <v>151</v>
      </c>
      <c r="G147" s="68">
        <v>54</v>
      </c>
      <c r="H147" s="68" t="s">
        <v>303</v>
      </c>
      <c r="I147" s="68"/>
      <c r="J147" s="86" t="s">
        <v>515</v>
      </c>
      <c r="K147" s="68"/>
    </row>
    <row r="148" spans="1:11" ht="21" customHeight="1">
      <c r="A148" s="158"/>
      <c r="B148" s="158"/>
      <c r="C148" s="134" t="s">
        <v>29</v>
      </c>
      <c r="D148" s="147">
        <v>45</v>
      </c>
      <c r="E148" s="147">
        <v>2</v>
      </c>
      <c r="F148" s="21" t="s">
        <v>288</v>
      </c>
      <c r="G148" s="68">
        <v>38</v>
      </c>
      <c r="H148" s="68">
        <v>101</v>
      </c>
      <c r="I148" s="68"/>
      <c r="J148" s="89" t="s">
        <v>509</v>
      </c>
      <c r="K148" s="68"/>
    </row>
    <row r="149" spans="1:11" ht="21" customHeight="1">
      <c r="A149" s="158"/>
      <c r="B149" s="158"/>
      <c r="C149" s="155"/>
      <c r="D149" s="148"/>
      <c r="E149" s="148"/>
      <c r="F149" s="21" t="s">
        <v>289</v>
      </c>
      <c r="G149" s="68">
        <v>38</v>
      </c>
      <c r="H149" s="68" t="s">
        <v>304</v>
      </c>
      <c r="I149" s="68"/>
      <c r="J149" s="89" t="s">
        <v>509</v>
      </c>
      <c r="K149" s="68"/>
    </row>
    <row r="150" spans="1:11" ht="21" customHeight="1">
      <c r="A150" s="158"/>
      <c r="B150" s="158"/>
      <c r="C150" s="155"/>
      <c r="D150" s="148"/>
      <c r="E150" s="148"/>
      <c r="F150" s="21" t="s">
        <v>165</v>
      </c>
      <c r="G150" s="68">
        <v>37</v>
      </c>
      <c r="H150" s="68" t="s">
        <v>305</v>
      </c>
      <c r="I150" s="68"/>
      <c r="J150" s="89" t="s">
        <v>509</v>
      </c>
      <c r="K150" s="68"/>
    </row>
    <row r="151" spans="1:11" ht="30" customHeight="1">
      <c r="A151" s="158"/>
      <c r="B151" s="158"/>
      <c r="C151" s="155"/>
      <c r="D151" s="148"/>
      <c r="E151" s="148"/>
      <c r="F151" s="21" t="s">
        <v>384</v>
      </c>
      <c r="G151" s="68">
        <f>38+2</f>
        <v>40</v>
      </c>
      <c r="H151" s="68">
        <v>103</v>
      </c>
      <c r="I151" s="68"/>
      <c r="J151" s="89" t="s">
        <v>509</v>
      </c>
      <c r="K151" s="68"/>
    </row>
    <row r="152" spans="1:11" ht="18" customHeight="1">
      <c r="A152" s="158"/>
      <c r="B152" s="158"/>
      <c r="C152" s="155"/>
      <c r="D152" s="148"/>
      <c r="E152" s="148"/>
      <c r="F152" s="21" t="s">
        <v>287</v>
      </c>
      <c r="G152" s="68">
        <v>36</v>
      </c>
      <c r="H152" s="185">
        <v>104</v>
      </c>
      <c r="I152" s="185"/>
      <c r="J152" s="89" t="s">
        <v>509</v>
      </c>
      <c r="K152" s="185"/>
    </row>
    <row r="153" spans="1:11" ht="30.75" customHeight="1">
      <c r="A153" s="158"/>
      <c r="B153" s="158"/>
      <c r="C153" s="155"/>
      <c r="D153" s="148"/>
      <c r="E153" s="148"/>
      <c r="F153" s="21" t="s">
        <v>473</v>
      </c>
      <c r="G153" s="68">
        <v>0</v>
      </c>
      <c r="H153" s="161"/>
      <c r="I153" s="161"/>
      <c r="J153" s="89" t="s">
        <v>509</v>
      </c>
      <c r="K153" s="161"/>
    </row>
    <row r="154" spans="1:11" ht="21" customHeight="1">
      <c r="A154" s="159"/>
      <c r="B154" s="159"/>
      <c r="C154" s="194"/>
      <c r="D154" s="149"/>
      <c r="E154" s="149"/>
      <c r="F154" s="37" t="s">
        <v>472</v>
      </c>
      <c r="G154" s="70">
        <v>2</v>
      </c>
      <c r="H154" s="162"/>
      <c r="I154" s="162"/>
      <c r="J154" s="90" t="s">
        <v>509</v>
      </c>
      <c r="K154" s="162"/>
    </row>
    <row r="155" spans="1:11" ht="21" customHeight="1">
      <c r="A155" s="121" t="s">
        <v>93</v>
      </c>
      <c r="B155" s="167" t="s">
        <v>0</v>
      </c>
      <c r="C155" s="163" t="s">
        <v>34</v>
      </c>
      <c r="D155" s="156">
        <v>45</v>
      </c>
      <c r="E155" s="156">
        <v>2</v>
      </c>
      <c r="F155" s="43" t="s">
        <v>263</v>
      </c>
      <c r="G155" s="60">
        <f>42</f>
        <v>42</v>
      </c>
      <c r="H155" s="160" t="s">
        <v>303</v>
      </c>
      <c r="I155" s="160"/>
      <c r="J155" s="84" t="s">
        <v>154</v>
      </c>
      <c r="K155" s="160"/>
    </row>
    <row r="156" spans="1:11" ht="21" customHeight="1">
      <c r="A156" s="116"/>
      <c r="B156" s="158"/>
      <c r="C156" s="155"/>
      <c r="D156" s="148"/>
      <c r="E156" s="148"/>
      <c r="F156" s="52" t="s">
        <v>262</v>
      </c>
      <c r="G156" s="66">
        <f>10</f>
        <v>10</v>
      </c>
      <c r="H156" s="184"/>
      <c r="I156" s="184"/>
      <c r="J156" s="85" t="s">
        <v>154</v>
      </c>
      <c r="K156" s="184"/>
    </row>
    <row r="157" spans="1:11" ht="21" customHeight="1">
      <c r="A157" s="116"/>
      <c r="B157" s="158"/>
      <c r="C157" s="155"/>
      <c r="D157" s="148"/>
      <c r="E157" s="148"/>
      <c r="F157" s="24" t="s">
        <v>385</v>
      </c>
      <c r="G157" s="66">
        <v>14</v>
      </c>
      <c r="H157" s="185">
        <v>103</v>
      </c>
      <c r="I157" s="185"/>
      <c r="J157" s="86" t="s">
        <v>154</v>
      </c>
      <c r="K157" s="185"/>
    </row>
    <row r="158" spans="1:11" ht="21" customHeight="1">
      <c r="A158" s="116"/>
      <c r="B158" s="158"/>
      <c r="C158" s="164"/>
      <c r="D158" s="151"/>
      <c r="E158" s="151"/>
      <c r="F158" s="24" t="s">
        <v>474</v>
      </c>
      <c r="G158" s="68">
        <v>18</v>
      </c>
      <c r="H158" s="184"/>
      <c r="I158" s="184"/>
      <c r="J158" s="86" t="s">
        <v>154</v>
      </c>
      <c r="K158" s="184"/>
    </row>
    <row r="159" spans="1:11" ht="21" customHeight="1">
      <c r="A159" s="116"/>
      <c r="B159" s="158"/>
      <c r="C159" s="150" t="s">
        <v>12</v>
      </c>
      <c r="D159" s="152">
        <v>45</v>
      </c>
      <c r="E159" s="165">
        <v>2</v>
      </c>
      <c r="F159" s="21" t="s">
        <v>386</v>
      </c>
      <c r="G159" s="68">
        <v>39</v>
      </c>
      <c r="H159" s="68" t="s">
        <v>304</v>
      </c>
      <c r="I159" s="68"/>
      <c r="J159" s="86" t="s">
        <v>502</v>
      </c>
      <c r="K159" s="68"/>
    </row>
    <row r="160" spans="1:11" ht="21" customHeight="1">
      <c r="A160" s="116"/>
      <c r="B160" s="158"/>
      <c r="C160" s="169"/>
      <c r="D160" s="153"/>
      <c r="E160" s="175"/>
      <c r="F160" s="21" t="s">
        <v>387</v>
      </c>
      <c r="G160" s="68">
        <v>36</v>
      </c>
      <c r="H160" s="68" t="s">
        <v>305</v>
      </c>
      <c r="I160" s="68"/>
      <c r="J160" s="86" t="s">
        <v>502</v>
      </c>
      <c r="K160" s="68"/>
    </row>
    <row r="161" spans="1:11" ht="21" customHeight="1">
      <c r="A161" s="116"/>
      <c r="B161" s="158"/>
      <c r="C161" s="169"/>
      <c r="D161" s="153"/>
      <c r="E161" s="175"/>
      <c r="F161" s="21" t="s">
        <v>388</v>
      </c>
      <c r="G161" s="68">
        <v>44</v>
      </c>
      <c r="H161" s="68">
        <v>101</v>
      </c>
      <c r="I161" s="68"/>
      <c r="J161" s="86" t="s">
        <v>502</v>
      </c>
      <c r="K161" s="68"/>
    </row>
    <row r="162" spans="1:11" ht="21" customHeight="1">
      <c r="A162" s="116"/>
      <c r="B162" s="158"/>
      <c r="C162" s="169"/>
      <c r="D162" s="153"/>
      <c r="E162" s="175"/>
      <c r="F162" s="21" t="s">
        <v>227</v>
      </c>
      <c r="G162" s="68">
        <v>40</v>
      </c>
      <c r="H162" s="68">
        <v>104</v>
      </c>
      <c r="I162" s="68"/>
      <c r="J162" s="86" t="s">
        <v>502</v>
      </c>
      <c r="K162" s="68"/>
    </row>
    <row r="163" spans="1:11" ht="21" customHeight="1">
      <c r="A163" s="116"/>
      <c r="B163" s="158"/>
      <c r="C163" s="169"/>
      <c r="D163" s="153"/>
      <c r="E163" s="175"/>
      <c r="F163" s="21" t="s">
        <v>228</v>
      </c>
      <c r="G163" s="68">
        <v>36</v>
      </c>
      <c r="H163" s="68">
        <v>107</v>
      </c>
      <c r="I163" s="68"/>
      <c r="J163" s="86" t="s">
        <v>502</v>
      </c>
      <c r="K163" s="68"/>
    </row>
    <row r="164" spans="1:11" ht="21" customHeight="1">
      <c r="A164" s="116"/>
      <c r="B164" s="158"/>
      <c r="C164" s="169"/>
      <c r="D164" s="153"/>
      <c r="E164" s="175"/>
      <c r="F164" s="21" t="s">
        <v>389</v>
      </c>
      <c r="G164" s="68">
        <v>41</v>
      </c>
      <c r="H164" s="68">
        <v>108</v>
      </c>
      <c r="I164" s="68"/>
      <c r="J164" s="86" t="s">
        <v>502</v>
      </c>
      <c r="K164" s="68"/>
    </row>
    <row r="165" spans="1:11" ht="21" customHeight="1">
      <c r="A165" s="116"/>
      <c r="B165" s="158"/>
      <c r="C165" s="170"/>
      <c r="D165" s="154"/>
      <c r="E165" s="166"/>
      <c r="F165" s="37" t="s">
        <v>185</v>
      </c>
      <c r="G165" s="70">
        <v>23</v>
      </c>
      <c r="H165" s="70">
        <v>201</v>
      </c>
      <c r="I165" s="70"/>
      <c r="J165" s="87" t="s">
        <v>502</v>
      </c>
      <c r="K165" s="70"/>
    </row>
    <row r="166" spans="1:11" ht="21" customHeight="1">
      <c r="A166" s="116"/>
      <c r="B166" s="158"/>
      <c r="C166" s="42" t="s">
        <v>94</v>
      </c>
      <c r="D166" s="34">
        <v>75</v>
      </c>
      <c r="E166" s="35">
        <v>4</v>
      </c>
      <c r="F166" s="34" t="s">
        <v>149</v>
      </c>
      <c r="G166" s="60"/>
      <c r="H166" s="160">
        <v>203</v>
      </c>
      <c r="I166" s="160"/>
      <c r="J166" s="84" t="s">
        <v>68</v>
      </c>
      <c r="K166" s="160"/>
    </row>
    <row r="167" spans="1:11" ht="21" customHeight="1">
      <c r="A167" s="116"/>
      <c r="B167" s="158"/>
      <c r="C167" s="27" t="s">
        <v>46</v>
      </c>
      <c r="D167" s="21">
        <v>60</v>
      </c>
      <c r="E167" s="21">
        <v>3</v>
      </c>
      <c r="F167" s="21" t="s">
        <v>390</v>
      </c>
      <c r="G167" s="68">
        <v>0</v>
      </c>
      <c r="H167" s="161"/>
      <c r="I167" s="161"/>
      <c r="J167" s="86" t="s">
        <v>68</v>
      </c>
      <c r="K167" s="161"/>
    </row>
    <row r="168" spans="1:11" ht="21" customHeight="1">
      <c r="A168" s="116"/>
      <c r="B168" s="158"/>
      <c r="C168" s="150" t="s">
        <v>95</v>
      </c>
      <c r="D168" s="147">
        <v>45</v>
      </c>
      <c r="E168" s="147">
        <v>2</v>
      </c>
      <c r="F168" s="21" t="s">
        <v>553</v>
      </c>
      <c r="G168" s="68">
        <v>38</v>
      </c>
      <c r="H168" s="161"/>
      <c r="I168" s="161"/>
      <c r="J168" s="86" t="s">
        <v>68</v>
      </c>
      <c r="K168" s="161"/>
    </row>
    <row r="169" spans="1:11" ht="21" customHeight="1">
      <c r="A169" s="116"/>
      <c r="B169" s="159"/>
      <c r="C169" s="170"/>
      <c r="D169" s="149"/>
      <c r="E169" s="149"/>
      <c r="F169" s="37" t="s">
        <v>554</v>
      </c>
      <c r="G169" s="70">
        <v>3</v>
      </c>
      <c r="H169" s="162"/>
      <c r="I169" s="162"/>
      <c r="J169" s="87" t="s">
        <v>68</v>
      </c>
      <c r="K169" s="162"/>
    </row>
    <row r="170" spans="1:11" ht="21" customHeight="1">
      <c r="A170" s="116"/>
      <c r="B170" s="167" t="s">
        <v>10</v>
      </c>
      <c r="C170" s="163" t="s">
        <v>96</v>
      </c>
      <c r="D170" s="174">
        <v>45</v>
      </c>
      <c r="E170" s="174">
        <v>2</v>
      </c>
      <c r="F170" s="17" t="s">
        <v>475</v>
      </c>
      <c r="G170" s="60">
        <v>7</v>
      </c>
      <c r="H170" s="160" t="s">
        <v>304</v>
      </c>
      <c r="I170" s="160"/>
      <c r="J170" s="84" t="s">
        <v>154</v>
      </c>
      <c r="K170" s="160"/>
    </row>
    <row r="171" spans="1:11" ht="21" customHeight="1">
      <c r="A171" s="116"/>
      <c r="B171" s="158"/>
      <c r="C171" s="155"/>
      <c r="D171" s="175"/>
      <c r="E171" s="175"/>
      <c r="F171" s="21" t="s">
        <v>476</v>
      </c>
      <c r="G171" s="68">
        <v>10</v>
      </c>
      <c r="H171" s="161"/>
      <c r="I171" s="161"/>
      <c r="J171" s="86" t="s">
        <v>154</v>
      </c>
      <c r="K171" s="161"/>
    </row>
    <row r="172" spans="1:11" ht="21" customHeight="1">
      <c r="A172" s="116"/>
      <c r="B172" s="158"/>
      <c r="C172" s="155"/>
      <c r="D172" s="175"/>
      <c r="E172" s="175"/>
      <c r="F172" s="21" t="s">
        <v>477</v>
      </c>
      <c r="G172" s="68">
        <v>6</v>
      </c>
      <c r="H172" s="161"/>
      <c r="I172" s="161"/>
      <c r="J172" s="86" t="s">
        <v>154</v>
      </c>
      <c r="K172" s="161"/>
    </row>
    <row r="173" spans="1:11" ht="21" customHeight="1">
      <c r="A173" s="116"/>
      <c r="B173" s="158"/>
      <c r="C173" s="164"/>
      <c r="D173" s="176"/>
      <c r="E173" s="176"/>
      <c r="F173" s="21" t="s">
        <v>294</v>
      </c>
      <c r="G173" s="68">
        <v>0</v>
      </c>
      <c r="H173" s="184"/>
      <c r="I173" s="184"/>
      <c r="J173" s="86" t="s">
        <v>154</v>
      </c>
      <c r="K173" s="184"/>
    </row>
    <row r="174" spans="1:11" ht="22.5" customHeight="1">
      <c r="A174" s="116"/>
      <c r="B174" s="158"/>
      <c r="C174" s="135" t="s">
        <v>2</v>
      </c>
      <c r="D174" s="178">
        <v>60</v>
      </c>
      <c r="E174" s="178">
        <v>3</v>
      </c>
      <c r="F174" s="24" t="s">
        <v>391</v>
      </c>
      <c r="G174" s="68">
        <v>36</v>
      </c>
      <c r="H174" s="68" t="s">
        <v>305</v>
      </c>
      <c r="I174" s="68"/>
      <c r="J174" s="86" t="s">
        <v>502</v>
      </c>
      <c r="K174" s="68"/>
    </row>
    <row r="175" spans="1:11" ht="22.5" customHeight="1">
      <c r="A175" s="116"/>
      <c r="B175" s="158"/>
      <c r="C175" s="128"/>
      <c r="D175" s="126"/>
      <c r="E175" s="126"/>
      <c r="F175" s="24" t="s">
        <v>251</v>
      </c>
      <c r="G175" s="68">
        <v>31</v>
      </c>
      <c r="H175" s="68">
        <v>101</v>
      </c>
      <c r="I175" s="68"/>
      <c r="J175" s="86" t="s">
        <v>502</v>
      </c>
      <c r="K175" s="68"/>
    </row>
    <row r="176" spans="1:11" ht="22.5" customHeight="1">
      <c r="A176" s="116"/>
      <c r="B176" s="158"/>
      <c r="C176" s="128"/>
      <c r="D176" s="126"/>
      <c r="E176" s="126"/>
      <c r="F176" s="24" t="s">
        <v>276</v>
      </c>
      <c r="G176" s="68">
        <v>23</v>
      </c>
      <c r="H176" s="185">
        <v>103</v>
      </c>
      <c r="I176" s="185"/>
      <c r="J176" s="86" t="s">
        <v>502</v>
      </c>
      <c r="K176" s="185"/>
    </row>
    <row r="177" spans="1:11" ht="22.5" customHeight="1">
      <c r="A177" s="116"/>
      <c r="B177" s="158"/>
      <c r="C177" s="128"/>
      <c r="D177" s="126"/>
      <c r="E177" s="126"/>
      <c r="F177" s="24" t="s">
        <v>392</v>
      </c>
      <c r="G177" s="68">
        <v>1</v>
      </c>
      <c r="H177" s="161"/>
      <c r="I177" s="161"/>
      <c r="J177" s="86" t="s">
        <v>502</v>
      </c>
      <c r="K177" s="161"/>
    </row>
    <row r="178" spans="1:11" ht="22.5" customHeight="1">
      <c r="A178" s="116"/>
      <c r="B178" s="158"/>
      <c r="C178" s="136"/>
      <c r="D178" s="179"/>
      <c r="E178" s="179"/>
      <c r="F178" s="24" t="s">
        <v>277</v>
      </c>
      <c r="G178" s="68">
        <v>2</v>
      </c>
      <c r="H178" s="184"/>
      <c r="I178" s="184"/>
      <c r="J178" s="86" t="s">
        <v>502</v>
      </c>
      <c r="K178" s="184"/>
    </row>
    <row r="179" spans="1:11" ht="21" customHeight="1">
      <c r="A179" s="121" t="s">
        <v>93</v>
      </c>
      <c r="B179" s="158" t="s">
        <v>10</v>
      </c>
      <c r="C179" s="134" t="s">
        <v>22</v>
      </c>
      <c r="D179" s="147">
        <v>75</v>
      </c>
      <c r="E179" s="147">
        <v>4</v>
      </c>
      <c r="F179" s="21" t="s">
        <v>393</v>
      </c>
      <c r="G179" s="68">
        <v>32</v>
      </c>
      <c r="H179" s="68">
        <v>107</v>
      </c>
      <c r="I179" s="68"/>
      <c r="J179" s="86" t="s">
        <v>503</v>
      </c>
      <c r="K179" s="68"/>
    </row>
    <row r="180" spans="1:11" ht="21" customHeight="1">
      <c r="A180" s="116"/>
      <c r="B180" s="158"/>
      <c r="C180" s="155"/>
      <c r="D180" s="148"/>
      <c r="E180" s="148"/>
      <c r="F180" s="21" t="s">
        <v>394</v>
      </c>
      <c r="G180" s="68">
        <v>37</v>
      </c>
      <c r="H180" s="68">
        <v>104</v>
      </c>
      <c r="I180" s="68"/>
      <c r="J180" s="86" t="s">
        <v>503</v>
      </c>
      <c r="K180" s="68"/>
    </row>
    <row r="181" spans="1:11" ht="21" customHeight="1">
      <c r="A181" s="116"/>
      <c r="B181" s="158"/>
      <c r="C181" s="155"/>
      <c r="D181" s="148"/>
      <c r="E181" s="148"/>
      <c r="F181" s="21" t="s">
        <v>150</v>
      </c>
      <c r="G181" s="68">
        <v>31</v>
      </c>
      <c r="H181" s="68">
        <v>102</v>
      </c>
      <c r="I181" s="68"/>
      <c r="J181" s="86" t="s">
        <v>503</v>
      </c>
      <c r="K181" s="68"/>
    </row>
    <row r="182" spans="1:11" ht="21" customHeight="1">
      <c r="A182" s="116"/>
      <c r="B182" s="158"/>
      <c r="C182" s="155"/>
      <c r="D182" s="148"/>
      <c r="E182" s="148"/>
      <c r="F182" s="21" t="s">
        <v>175</v>
      </c>
      <c r="G182" s="68">
        <v>35</v>
      </c>
      <c r="H182" s="68">
        <v>304</v>
      </c>
      <c r="I182" s="68"/>
      <c r="J182" s="86" t="s">
        <v>503</v>
      </c>
      <c r="K182" s="68"/>
    </row>
    <row r="183" spans="1:11" ht="21" customHeight="1">
      <c r="A183" s="116"/>
      <c r="B183" s="158"/>
      <c r="C183" s="155"/>
      <c r="D183" s="148"/>
      <c r="E183" s="148"/>
      <c r="F183" s="21" t="s">
        <v>395</v>
      </c>
      <c r="G183" s="68">
        <v>40</v>
      </c>
      <c r="H183" s="68">
        <v>306</v>
      </c>
      <c r="I183" s="68"/>
      <c r="J183" s="86" t="s">
        <v>503</v>
      </c>
      <c r="K183" s="68"/>
    </row>
    <row r="184" spans="1:11" ht="21" customHeight="1">
      <c r="A184" s="116"/>
      <c r="B184" s="158"/>
      <c r="C184" s="155"/>
      <c r="D184" s="148"/>
      <c r="E184" s="148"/>
      <c r="F184" s="21" t="s">
        <v>176</v>
      </c>
      <c r="G184" s="68">
        <v>41</v>
      </c>
      <c r="H184" s="68">
        <v>108</v>
      </c>
      <c r="I184" s="68"/>
      <c r="J184" s="86" t="s">
        <v>503</v>
      </c>
      <c r="K184" s="68"/>
    </row>
    <row r="185" spans="1:11" ht="21" customHeight="1">
      <c r="A185" s="116"/>
      <c r="B185" s="158"/>
      <c r="C185" s="194"/>
      <c r="D185" s="149"/>
      <c r="E185" s="149"/>
      <c r="F185" s="37" t="s">
        <v>396</v>
      </c>
      <c r="G185" s="70">
        <v>39</v>
      </c>
      <c r="H185" s="70">
        <v>203</v>
      </c>
      <c r="I185" s="70"/>
      <c r="J185" s="87" t="s">
        <v>503</v>
      </c>
      <c r="K185" s="70"/>
    </row>
    <row r="186" spans="1:11" ht="35.25" customHeight="1">
      <c r="A186" s="123"/>
      <c r="B186" s="158"/>
      <c r="C186" s="163" t="s">
        <v>22</v>
      </c>
      <c r="D186" s="156">
        <v>75</v>
      </c>
      <c r="E186" s="156">
        <v>4</v>
      </c>
      <c r="F186" s="17" t="s">
        <v>397</v>
      </c>
      <c r="G186" s="60">
        <v>24</v>
      </c>
      <c r="H186" s="160">
        <v>201</v>
      </c>
      <c r="I186" s="160"/>
      <c r="J186" s="84" t="s">
        <v>503</v>
      </c>
      <c r="K186" s="208" t="s">
        <v>538</v>
      </c>
    </row>
    <row r="187" spans="1:11" ht="20.25" customHeight="1">
      <c r="A187" s="116"/>
      <c r="B187" s="158"/>
      <c r="C187" s="155"/>
      <c r="D187" s="148"/>
      <c r="E187" s="148"/>
      <c r="F187" s="21" t="s">
        <v>398</v>
      </c>
      <c r="G187" s="64">
        <v>3</v>
      </c>
      <c r="H187" s="161"/>
      <c r="I187" s="161"/>
      <c r="J187" s="86" t="s">
        <v>503</v>
      </c>
      <c r="K187" s="206"/>
    </row>
    <row r="188" spans="1:11" ht="20.25" customHeight="1">
      <c r="A188" s="116"/>
      <c r="B188" s="158"/>
      <c r="C188" s="164"/>
      <c r="D188" s="151"/>
      <c r="E188" s="151"/>
      <c r="F188" s="21" t="s">
        <v>314</v>
      </c>
      <c r="G188" s="64">
        <v>7</v>
      </c>
      <c r="H188" s="161"/>
      <c r="I188" s="161"/>
      <c r="J188" s="86" t="s">
        <v>503</v>
      </c>
      <c r="K188" s="206"/>
    </row>
    <row r="189" spans="1:11" ht="20.25" customHeight="1">
      <c r="A189" s="116"/>
      <c r="B189" s="158"/>
      <c r="C189" s="26" t="s">
        <v>322</v>
      </c>
      <c r="D189" s="19">
        <v>60</v>
      </c>
      <c r="E189" s="20">
        <v>3</v>
      </c>
      <c r="F189" s="24" t="s">
        <v>323</v>
      </c>
      <c r="G189" s="68"/>
      <c r="H189" s="161"/>
      <c r="I189" s="161"/>
      <c r="J189" s="86" t="s">
        <v>503</v>
      </c>
      <c r="K189" s="206"/>
    </row>
    <row r="190" spans="1:11" ht="22.5" customHeight="1">
      <c r="A190" s="116"/>
      <c r="B190" s="159"/>
      <c r="C190" s="36" t="s">
        <v>559</v>
      </c>
      <c r="D190" s="37">
        <v>60</v>
      </c>
      <c r="E190" s="37">
        <v>3</v>
      </c>
      <c r="F190" s="37" t="s">
        <v>191</v>
      </c>
      <c r="G190" s="70">
        <v>1</v>
      </c>
      <c r="H190" s="162"/>
      <c r="I190" s="162"/>
      <c r="J190" s="87" t="s">
        <v>506</v>
      </c>
      <c r="K190" s="210"/>
    </row>
    <row r="191" spans="1:11" ht="21" customHeight="1">
      <c r="A191" s="116"/>
      <c r="B191" s="167" t="s">
        <v>13</v>
      </c>
      <c r="C191" s="168" t="s">
        <v>97</v>
      </c>
      <c r="D191" s="174">
        <v>45</v>
      </c>
      <c r="E191" s="174">
        <v>2</v>
      </c>
      <c r="F191" s="43" t="s">
        <v>399</v>
      </c>
      <c r="G191" s="60">
        <v>5</v>
      </c>
      <c r="H191" s="160" t="s">
        <v>303</v>
      </c>
      <c r="I191" s="160"/>
      <c r="J191" s="84" t="s">
        <v>154</v>
      </c>
      <c r="K191" s="160"/>
    </row>
    <row r="192" spans="1:11" ht="21" customHeight="1">
      <c r="A192" s="116"/>
      <c r="B192" s="158"/>
      <c r="C192" s="169"/>
      <c r="D192" s="175"/>
      <c r="E192" s="175"/>
      <c r="F192" s="52" t="s">
        <v>362</v>
      </c>
      <c r="G192" s="66">
        <v>13</v>
      </c>
      <c r="H192" s="161"/>
      <c r="I192" s="161"/>
      <c r="J192" s="85" t="s">
        <v>154</v>
      </c>
      <c r="K192" s="161"/>
    </row>
    <row r="193" spans="1:11" ht="21" customHeight="1">
      <c r="A193" s="116"/>
      <c r="B193" s="158"/>
      <c r="C193" s="169"/>
      <c r="D193" s="175"/>
      <c r="E193" s="175"/>
      <c r="F193" s="24" t="s">
        <v>363</v>
      </c>
      <c r="G193" s="68">
        <v>8</v>
      </c>
      <c r="H193" s="161"/>
      <c r="I193" s="161"/>
      <c r="J193" s="86" t="s">
        <v>154</v>
      </c>
      <c r="K193" s="161"/>
    </row>
    <row r="194" spans="1:11" ht="21" customHeight="1">
      <c r="A194" s="116"/>
      <c r="B194" s="158"/>
      <c r="C194" s="169"/>
      <c r="D194" s="175"/>
      <c r="E194" s="175"/>
      <c r="F194" s="24" t="s">
        <v>310</v>
      </c>
      <c r="G194" s="68">
        <v>0</v>
      </c>
      <c r="H194" s="161"/>
      <c r="I194" s="161"/>
      <c r="J194" s="86" t="s">
        <v>154</v>
      </c>
      <c r="K194" s="161"/>
    </row>
    <row r="195" spans="1:11" ht="21" customHeight="1">
      <c r="A195" s="116"/>
      <c r="B195" s="158"/>
      <c r="C195" s="137"/>
      <c r="D195" s="176"/>
      <c r="E195" s="176"/>
      <c r="F195" s="24" t="s">
        <v>149</v>
      </c>
      <c r="G195" s="68"/>
      <c r="H195" s="161"/>
      <c r="I195" s="161"/>
      <c r="J195" s="86" t="s">
        <v>154</v>
      </c>
      <c r="K195" s="161"/>
    </row>
    <row r="196" spans="1:11" ht="19.5" customHeight="1">
      <c r="A196" s="116"/>
      <c r="B196" s="158"/>
      <c r="C196" s="150" t="s">
        <v>98</v>
      </c>
      <c r="D196" s="165">
        <v>45</v>
      </c>
      <c r="E196" s="165">
        <v>2</v>
      </c>
      <c r="F196" s="19" t="s">
        <v>555</v>
      </c>
      <c r="G196" s="68">
        <f>11+2+9</f>
        <v>22</v>
      </c>
      <c r="H196" s="161"/>
      <c r="I196" s="161"/>
      <c r="J196" s="86" t="s">
        <v>154</v>
      </c>
      <c r="K196" s="161"/>
    </row>
    <row r="197" spans="1:11" ht="21" customHeight="1">
      <c r="A197" s="116"/>
      <c r="B197" s="158"/>
      <c r="C197" s="137"/>
      <c r="D197" s="176"/>
      <c r="E197" s="176"/>
      <c r="F197" s="19" t="s">
        <v>400</v>
      </c>
      <c r="G197" s="68">
        <v>7</v>
      </c>
      <c r="H197" s="184"/>
      <c r="I197" s="184"/>
      <c r="J197" s="86" t="s">
        <v>154</v>
      </c>
      <c r="K197" s="184"/>
    </row>
    <row r="198" spans="1:11" ht="21" customHeight="1">
      <c r="A198" s="116"/>
      <c r="B198" s="158"/>
      <c r="C198" s="28" t="s">
        <v>99</v>
      </c>
      <c r="D198" s="29" t="s">
        <v>57</v>
      </c>
      <c r="E198" s="30">
        <v>2</v>
      </c>
      <c r="F198" s="20" t="s">
        <v>149</v>
      </c>
      <c r="G198" s="68"/>
      <c r="H198" s="185" t="s">
        <v>304</v>
      </c>
      <c r="I198" s="185"/>
      <c r="J198" s="86" t="s">
        <v>233</v>
      </c>
      <c r="K198" s="185"/>
    </row>
    <row r="199" spans="1:11" ht="21" customHeight="1">
      <c r="A199" s="116"/>
      <c r="B199" s="158"/>
      <c r="C199" s="26" t="s">
        <v>100</v>
      </c>
      <c r="D199" s="20">
        <v>45</v>
      </c>
      <c r="E199" s="20">
        <v>2</v>
      </c>
      <c r="F199" s="19" t="s">
        <v>180</v>
      </c>
      <c r="G199" s="68">
        <v>1</v>
      </c>
      <c r="H199" s="161"/>
      <c r="I199" s="161"/>
      <c r="J199" s="86" t="s">
        <v>233</v>
      </c>
      <c r="K199" s="161"/>
    </row>
    <row r="200" spans="1:11" ht="21" customHeight="1">
      <c r="A200" s="116"/>
      <c r="B200" s="158"/>
      <c r="C200" s="27" t="s">
        <v>101</v>
      </c>
      <c r="D200" s="21">
        <v>45</v>
      </c>
      <c r="E200" s="21">
        <v>2</v>
      </c>
      <c r="F200" s="21" t="s">
        <v>185</v>
      </c>
      <c r="G200" s="68">
        <v>2</v>
      </c>
      <c r="H200" s="161"/>
      <c r="I200" s="161"/>
      <c r="J200" s="86" t="s">
        <v>233</v>
      </c>
      <c r="K200" s="161"/>
    </row>
    <row r="201" spans="1:11" ht="21" customHeight="1">
      <c r="A201" s="116"/>
      <c r="B201" s="158"/>
      <c r="C201" s="27" t="s">
        <v>102</v>
      </c>
      <c r="D201" s="21">
        <v>30</v>
      </c>
      <c r="E201" s="21">
        <v>1</v>
      </c>
      <c r="F201" s="21" t="s">
        <v>186</v>
      </c>
      <c r="G201" s="68">
        <v>2</v>
      </c>
      <c r="H201" s="161"/>
      <c r="I201" s="161"/>
      <c r="J201" s="86" t="s">
        <v>233</v>
      </c>
      <c r="K201" s="161"/>
    </row>
    <row r="202" spans="1:11" ht="21" customHeight="1">
      <c r="A202" s="116"/>
      <c r="B202" s="158"/>
      <c r="C202" s="26" t="s">
        <v>103</v>
      </c>
      <c r="D202" s="19">
        <v>60</v>
      </c>
      <c r="E202" s="20">
        <v>3</v>
      </c>
      <c r="F202" s="19" t="s">
        <v>149</v>
      </c>
      <c r="G202" s="68"/>
      <c r="H202" s="184"/>
      <c r="I202" s="184"/>
      <c r="J202" s="86" t="s">
        <v>233</v>
      </c>
      <c r="K202" s="184"/>
    </row>
    <row r="203" spans="1:11" ht="21" customHeight="1">
      <c r="A203" s="158" t="s">
        <v>93</v>
      </c>
      <c r="B203" s="158" t="s">
        <v>13</v>
      </c>
      <c r="C203" s="134" t="s">
        <v>17</v>
      </c>
      <c r="D203" s="147">
        <v>45</v>
      </c>
      <c r="E203" s="147">
        <v>2</v>
      </c>
      <c r="F203" s="48" t="s">
        <v>166</v>
      </c>
      <c r="G203" s="64">
        <v>48</v>
      </c>
      <c r="H203" s="68">
        <v>103</v>
      </c>
      <c r="I203" s="68"/>
      <c r="J203" s="86" t="s">
        <v>68</v>
      </c>
      <c r="K203" s="68"/>
    </row>
    <row r="204" spans="1:11" ht="21" customHeight="1">
      <c r="A204" s="158"/>
      <c r="B204" s="158"/>
      <c r="C204" s="155"/>
      <c r="D204" s="148"/>
      <c r="E204" s="148"/>
      <c r="F204" s="48" t="s">
        <v>401</v>
      </c>
      <c r="G204" s="64">
        <v>32</v>
      </c>
      <c r="H204" s="64" t="s">
        <v>305</v>
      </c>
      <c r="I204" s="64"/>
      <c r="J204" s="88" t="s">
        <v>68</v>
      </c>
      <c r="K204" s="64"/>
    </row>
    <row r="205" spans="1:11" ht="31.5" customHeight="1">
      <c r="A205" s="158"/>
      <c r="B205" s="158"/>
      <c r="C205" s="155"/>
      <c r="D205" s="148"/>
      <c r="E205" s="148"/>
      <c r="F205" s="21" t="s">
        <v>402</v>
      </c>
      <c r="G205" s="68">
        <v>24</v>
      </c>
      <c r="H205" s="185">
        <v>104</v>
      </c>
      <c r="I205" s="185"/>
      <c r="J205" s="86" t="s">
        <v>68</v>
      </c>
      <c r="K205" s="185"/>
    </row>
    <row r="206" spans="1:11" ht="22.5" customHeight="1">
      <c r="A206" s="158"/>
      <c r="B206" s="159"/>
      <c r="C206" s="194"/>
      <c r="D206" s="149"/>
      <c r="E206" s="149"/>
      <c r="F206" s="37" t="s">
        <v>277</v>
      </c>
      <c r="G206" s="70">
        <v>2</v>
      </c>
      <c r="H206" s="162"/>
      <c r="I206" s="162"/>
      <c r="J206" s="87" t="s">
        <v>68</v>
      </c>
      <c r="K206" s="162"/>
    </row>
    <row r="207" spans="1:11" ht="22.5" customHeight="1">
      <c r="A207" s="158"/>
      <c r="B207" s="157" t="s">
        <v>14</v>
      </c>
      <c r="C207" s="33" t="s">
        <v>50</v>
      </c>
      <c r="D207" s="34">
        <v>45</v>
      </c>
      <c r="E207" s="35">
        <v>2</v>
      </c>
      <c r="F207" s="34" t="s">
        <v>403</v>
      </c>
      <c r="G207" s="60">
        <v>2</v>
      </c>
      <c r="H207" s="160" t="s">
        <v>304</v>
      </c>
      <c r="I207" s="160"/>
      <c r="J207" s="84" t="s">
        <v>497</v>
      </c>
      <c r="K207" s="208" t="s">
        <v>539</v>
      </c>
    </row>
    <row r="208" spans="1:11" ht="22.5" customHeight="1">
      <c r="A208" s="158"/>
      <c r="B208" s="172"/>
      <c r="C208" s="27" t="s">
        <v>104</v>
      </c>
      <c r="D208" s="21">
        <v>45</v>
      </c>
      <c r="E208" s="21">
        <v>2</v>
      </c>
      <c r="F208" s="21" t="s">
        <v>187</v>
      </c>
      <c r="G208" s="68">
        <v>3</v>
      </c>
      <c r="H208" s="161"/>
      <c r="I208" s="161"/>
      <c r="J208" s="86" t="s">
        <v>497</v>
      </c>
      <c r="K208" s="206"/>
    </row>
    <row r="209" spans="1:11" ht="22.5" customHeight="1">
      <c r="A209" s="158"/>
      <c r="B209" s="172"/>
      <c r="C209" s="124" t="s">
        <v>43</v>
      </c>
      <c r="D209" s="125">
        <v>75</v>
      </c>
      <c r="E209" s="125">
        <v>4</v>
      </c>
      <c r="F209" s="125" t="s">
        <v>180</v>
      </c>
      <c r="G209" s="68">
        <v>7</v>
      </c>
      <c r="H209" s="184"/>
      <c r="I209" s="184"/>
      <c r="J209" s="86" t="s">
        <v>233</v>
      </c>
      <c r="K209" s="207"/>
    </row>
    <row r="210" spans="1:11" ht="33" customHeight="1">
      <c r="A210" s="158"/>
      <c r="B210" s="172"/>
      <c r="C210" s="134" t="s">
        <v>105</v>
      </c>
      <c r="D210" s="178">
        <v>60</v>
      </c>
      <c r="E210" s="178">
        <v>3</v>
      </c>
      <c r="F210" s="21" t="s">
        <v>404</v>
      </c>
      <c r="G210" s="68">
        <v>39</v>
      </c>
      <c r="H210" s="68" t="s">
        <v>303</v>
      </c>
      <c r="I210" s="68"/>
      <c r="J210" s="86" t="s">
        <v>105</v>
      </c>
      <c r="K210" s="68"/>
    </row>
    <row r="211" spans="1:11" ht="21.75" customHeight="1">
      <c r="A211" s="158"/>
      <c r="B211" s="172"/>
      <c r="C211" s="155"/>
      <c r="D211" s="126"/>
      <c r="E211" s="126"/>
      <c r="F211" s="21" t="s">
        <v>299</v>
      </c>
      <c r="G211" s="68">
        <v>2</v>
      </c>
      <c r="H211" s="185" t="s">
        <v>305</v>
      </c>
      <c r="I211" s="185"/>
      <c r="J211" s="86" t="s">
        <v>105</v>
      </c>
      <c r="K211" s="185"/>
    </row>
    <row r="212" spans="1:11" ht="21.75" customHeight="1">
      <c r="A212" s="158"/>
      <c r="B212" s="186"/>
      <c r="C212" s="155"/>
      <c r="D212" s="126"/>
      <c r="E212" s="126"/>
      <c r="F212" s="48" t="s">
        <v>300</v>
      </c>
      <c r="G212" s="64">
        <v>7</v>
      </c>
      <c r="H212" s="161"/>
      <c r="I212" s="161"/>
      <c r="J212" s="88" t="s">
        <v>105</v>
      </c>
      <c r="K212" s="161"/>
    </row>
    <row r="213" spans="1:11" ht="27" customHeight="1">
      <c r="A213" s="158"/>
      <c r="B213" s="173"/>
      <c r="C213" s="194"/>
      <c r="D213" s="127"/>
      <c r="E213" s="127"/>
      <c r="F213" s="37" t="s">
        <v>377</v>
      </c>
      <c r="G213" s="70">
        <v>7</v>
      </c>
      <c r="H213" s="162"/>
      <c r="I213" s="162"/>
      <c r="J213" s="87" t="s">
        <v>105</v>
      </c>
      <c r="K213" s="162"/>
    </row>
    <row r="214" spans="1:11" ht="27" customHeight="1">
      <c r="A214" s="158"/>
      <c r="B214" s="157" t="s">
        <v>30</v>
      </c>
      <c r="C214" s="16" t="s">
        <v>106</v>
      </c>
      <c r="D214" s="17">
        <v>45</v>
      </c>
      <c r="E214" s="17">
        <v>2</v>
      </c>
      <c r="F214" s="17" t="s">
        <v>405</v>
      </c>
      <c r="G214" s="60">
        <v>1</v>
      </c>
      <c r="H214" s="160" t="s">
        <v>305</v>
      </c>
      <c r="I214" s="160"/>
      <c r="J214" s="84" t="s">
        <v>497</v>
      </c>
      <c r="K214" s="160"/>
    </row>
    <row r="215" spans="1:11" ht="28.5" customHeight="1">
      <c r="A215" s="158"/>
      <c r="B215" s="172"/>
      <c r="C215" s="130" t="s">
        <v>107</v>
      </c>
      <c r="D215" s="147">
        <v>45</v>
      </c>
      <c r="E215" s="147">
        <v>2</v>
      </c>
      <c r="F215" s="21" t="s">
        <v>478</v>
      </c>
      <c r="G215" s="68">
        <v>19</v>
      </c>
      <c r="H215" s="184"/>
      <c r="I215" s="184"/>
      <c r="J215" s="86" t="s">
        <v>497</v>
      </c>
      <c r="K215" s="184"/>
    </row>
    <row r="216" spans="1:11" ht="21.75" customHeight="1">
      <c r="A216" s="158"/>
      <c r="B216" s="172"/>
      <c r="C216" s="131"/>
      <c r="D216" s="148"/>
      <c r="E216" s="148"/>
      <c r="F216" s="21" t="s">
        <v>479</v>
      </c>
      <c r="G216" s="68">
        <v>29</v>
      </c>
      <c r="H216" s="185" t="s">
        <v>303</v>
      </c>
      <c r="I216" s="185"/>
      <c r="J216" s="86" t="s">
        <v>497</v>
      </c>
      <c r="K216" s="209" t="s">
        <v>492</v>
      </c>
    </row>
    <row r="217" spans="1:11" ht="30">
      <c r="A217" s="158"/>
      <c r="B217" s="172"/>
      <c r="C217" s="131"/>
      <c r="D217" s="148"/>
      <c r="E217" s="148"/>
      <c r="F217" s="21" t="s">
        <v>480</v>
      </c>
      <c r="G217" s="68">
        <v>1</v>
      </c>
      <c r="H217" s="161"/>
      <c r="I217" s="161"/>
      <c r="J217" s="86" t="s">
        <v>497</v>
      </c>
      <c r="K217" s="206"/>
    </row>
    <row r="218" spans="1:11" ht="21" customHeight="1">
      <c r="A218" s="158"/>
      <c r="B218" s="172"/>
      <c r="C218" s="133"/>
      <c r="D218" s="151"/>
      <c r="E218" s="151"/>
      <c r="F218" s="21" t="s">
        <v>477</v>
      </c>
      <c r="G218" s="68">
        <v>2</v>
      </c>
      <c r="H218" s="161"/>
      <c r="I218" s="161"/>
      <c r="J218" s="86" t="s">
        <v>497</v>
      </c>
      <c r="K218" s="206"/>
    </row>
    <row r="219" spans="1:11" ht="27" customHeight="1">
      <c r="A219" s="159"/>
      <c r="B219" s="173"/>
      <c r="C219" s="139" t="s">
        <v>108</v>
      </c>
      <c r="D219" s="140">
        <v>45</v>
      </c>
      <c r="E219" s="140">
        <v>2</v>
      </c>
      <c r="F219" s="140" t="s">
        <v>188</v>
      </c>
      <c r="G219" s="70">
        <v>4</v>
      </c>
      <c r="H219" s="162"/>
      <c r="I219" s="162"/>
      <c r="J219" s="87" t="s">
        <v>233</v>
      </c>
      <c r="K219" s="210"/>
    </row>
    <row r="220" spans="1:11" ht="21" customHeight="1">
      <c r="A220" s="167" t="s">
        <v>109</v>
      </c>
      <c r="B220" s="167" t="s">
        <v>0</v>
      </c>
      <c r="C220" s="168" t="s">
        <v>45</v>
      </c>
      <c r="D220" s="174">
        <v>45</v>
      </c>
      <c r="E220" s="174">
        <v>2</v>
      </c>
      <c r="F220" s="34" t="s">
        <v>406</v>
      </c>
      <c r="G220" s="60">
        <v>3</v>
      </c>
      <c r="H220" s="160" t="s">
        <v>303</v>
      </c>
      <c r="I220" s="160"/>
      <c r="J220" s="84" t="s">
        <v>158</v>
      </c>
      <c r="K220" s="209" t="s">
        <v>521</v>
      </c>
    </row>
    <row r="221" spans="1:11" ht="21" customHeight="1">
      <c r="A221" s="158"/>
      <c r="B221" s="158"/>
      <c r="C221" s="169"/>
      <c r="D221" s="175"/>
      <c r="E221" s="175"/>
      <c r="F221" s="47" t="s">
        <v>407</v>
      </c>
      <c r="G221" s="66">
        <v>24</v>
      </c>
      <c r="H221" s="161"/>
      <c r="I221" s="161"/>
      <c r="J221" s="85" t="s">
        <v>158</v>
      </c>
      <c r="K221" s="206"/>
    </row>
    <row r="222" spans="1:11" ht="33" customHeight="1">
      <c r="A222" s="158"/>
      <c r="B222" s="158"/>
      <c r="C222" s="137"/>
      <c r="D222" s="176"/>
      <c r="E222" s="176"/>
      <c r="F222" s="19" t="s">
        <v>278</v>
      </c>
      <c r="G222" s="68">
        <f>4+11</f>
        <v>15</v>
      </c>
      <c r="H222" s="161"/>
      <c r="I222" s="161"/>
      <c r="J222" s="86" t="s">
        <v>158</v>
      </c>
      <c r="K222" s="206"/>
    </row>
    <row r="223" spans="1:11" ht="24" customHeight="1">
      <c r="A223" s="65"/>
      <c r="B223" s="120"/>
      <c r="C223" s="27" t="s">
        <v>110</v>
      </c>
      <c r="D223" s="21">
        <v>45</v>
      </c>
      <c r="E223" s="21">
        <v>2</v>
      </c>
      <c r="F223" s="21" t="s">
        <v>189</v>
      </c>
      <c r="G223" s="68">
        <v>0</v>
      </c>
      <c r="H223" s="184"/>
      <c r="I223" s="184"/>
      <c r="J223" s="86" t="s">
        <v>504</v>
      </c>
      <c r="K223" s="206"/>
    </row>
    <row r="224" spans="1:11" ht="24" customHeight="1">
      <c r="A224" s="141" t="s">
        <v>109</v>
      </c>
      <c r="B224" s="121" t="s">
        <v>0</v>
      </c>
      <c r="C224" s="27" t="s">
        <v>522</v>
      </c>
      <c r="D224" s="21">
        <v>45</v>
      </c>
      <c r="E224" s="21">
        <v>2</v>
      </c>
      <c r="F224" s="21" t="s">
        <v>378</v>
      </c>
      <c r="G224" s="68">
        <v>1</v>
      </c>
      <c r="H224" s="74" t="s">
        <v>317</v>
      </c>
      <c r="I224" s="68"/>
      <c r="J224" s="86" t="s">
        <v>504</v>
      </c>
      <c r="K224" s="74" t="s">
        <v>544</v>
      </c>
    </row>
    <row r="225" spans="1:11" ht="24" customHeight="1">
      <c r="A225" s="141"/>
      <c r="B225" s="116"/>
      <c r="C225" s="49" t="s">
        <v>111</v>
      </c>
      <c r="D225" s="48">
        <v>45</v>
      </c>
      <c r="E225" s="48">
        <v>2</v>
      </c>
      <c r="F225" s="48" t="s">
        <v>149</v>
      </c>
      <c r="G225" s="64"/>
      <c r="H225" s="185" t="s">
        <v>304</v>
      </c>
      <c r="I225" s="185"/>
      <c r="J225" s="87" t="s">
        <v>159</v>
      </c>
      <c r="K225" s="185"/>
    </row>
    <row r="226" spans="1:11" ht="24" customHeight="1">
      <c r="A226" s="141"/>
      <c r="B226" s="116"/>
      <c r="C226" s="76" t="s">
        <v>302</v>
      </c>
      <c r="D226" s="77">
        <v>45</v>
      </c>
      <c r="E226" s="78">
        <v>2</v>
      </c>
      <c r="F226" s="40" t="s">
        <v>409</v>
      </c>
      <c r="G226" s="70">
        <v>30</v>
      </c>
      <c r="H226" s="162"/>
      <c r="I226" s="162"/>
      <c r="J226" s="87" t="s">
        <v>159</v>
      </c>
      <c r="K226" s="162"/>
    </row>
    <row r="227" spans="1:11" ht="25.5" customHeight="1">
      <c r="A227" s="141"/>
      <c r="B227" s="116"/>
      <c r="C227" s="168" t="s">
        <v>302</v>
      </c>
      <c r="D227" s="188">
        <v>45</v>
      </c>
      <c r="E227" s="174">
        <v>2</v>
      </c>
      <c r="F227" s="96" t="s">
        <v>410</v>
      </c>
      <c r="G227" s="60">
        <v>43</v>
      </c>
      <c r="H227" s="60">
        <v>103</v>
      </c>
      <c r="I227" s="60"/>
      <c r="J227" s="84" t="s">
        <v>159</v>
      </c>
      <c r="K227" s="60"/>
    </row>
    <row r="228" spans="1:11" ht="25.5" customHeight="1">
      <c r="A228" s="141"/>
      <c r="B228" s="116"/>
      <c r="C228" s="169"/>
      <c r="D228" s="153"/>
      <c r="E228" s="175"/>
      <c r="F228" s="97" t="s">
        <v>408</v>
      </c>
      <c r="G228" s="64">
        <v>40</v>
      </c>
      <c r="H228" s="64">
        <v>104</v>
      </c>
      <c r="I228" s="64"/>
      <c r="J228" s="86" t="s">
        <v>159</v>
      </c>
      <c r="K228" s="64"/>
    </row>
    <row r="229" spans="1:11" ht="25.5" customHeight="1">
      <c r="A229" s="141"/>
      <c r="B229" s="116"/>
      <c r="C229" s="169"/>
      <c r="D229" s="153"/>
      <c r="E229" s="175"/>
      <c r="F229" s="97" t="s">
        <v>412</v>
      </c>
      <c r="G229" s="64">
        <f>28+15</f>
        <v>43</v>
      </c>
      <c r="H229" s="64">
        <v>108</v>
      </c>
      <c r="I229" s="64"/>
      <c r="J229" s="86" t="s">
        <v>159</v>
      </c>
      <c r="K229" s="64"/>
    </row>
    <row r="230" spans="1:11" ht="25.5" customHeight="1">
      <c r="A230" s="141"/>
      <c r="B230" s="116"/>
      <c r="C230" s="169"/>
      <c r="D230" s="153"/>
      <c r="E230" s="175"/>
      <c r="F230" s="97" t="s">
        <v>411</v>
      </c>
      <c r="G230" s="64">
        <f>53-28+7</f>
        <v>32</v>
      </c>
      <c r="H230" s="64">
        <v>102</v>
      </c>
      <c r="I230" s="64"/>
      <c r="J230" s="86" t="s">
        <v>159</v>
      </c>
      <c r="K230" s="64"/>
    </row>
    <row r="231" spans="1:11" ht="25.5" customHeight="1">
      <c r="A231" s="141"/>
      <c r="B231" s="116"/>
      <c r="C231" s="169"/>
      <c r="D231" s="153"/>
      <c r="E231" s="175"/>
      <c r="F231" s="50" t="s">
        <v>279</v>
      </c>
      <c r="G231" s="64">
        <v>36</v>
      </c>
      <c r="H231" s="64" t="s">
        <v>305</v>
      </c>
      <c r="I231" s="64"/>
      <c r="J231" s="86" t="s">
        <v>159</v>
      </c>
      <c r="K231" s="64"/>
    </row>
    <row r="232" spans="1:11" ht="25.5" customHeight="1">
      <c r="A232" s="141"/>
      <c r="B232" s="116"/>
      <c r="C232" s="169"/>
      <c r="D232" s="153"/>
      <c r="E232" s="175"/>
      <c r="F232" s="50" t="s">
        <v>413</v>
      </c>
      <c r="G232" s="64">
        <v>35</v>
      </c>
      <c r="H232" s="64">
        <v>101</v>
      </c>
      <c r="I232" s="64"/>
      <c r="J232" s="86" t="s">
        <v>159</v>
      </c>
      <c r="K232" s="64"/>
    </row>
    <row r="233" spans="1:11" ht="25.5" customHeight="1">
      <c r="A233" s="141"/>
      <c r="B233" s="116"/>
      <c r="C233" s="169"/>
      <c r="D233" s="153"/>
      <c r="E233" s="175"/>
      <c r="F233" s="50" t="s">
        <v>229</v>
      </c>
      <c r="G233" s="64">
        <v>40</v>
      </c>
      <c r="H233" s="64">
        <v>304</v>
      </c>
      <c r="I233" s="64"/>
      <c r="J233" s="86" t="s">
        <v>159</v>
      </c>
      <c r="K233" s="64"/>
    </row>
    <row r="234" spans="1:11" ht="25.5" customHeight="1">
      <c r="A234" s="141"/>
      <c r="B234" s="116"/>
      <c r="C234" s="169"/>
      <c r="D234" s="153"/>
      <c r="E234" s="175"/>
      <c r="F234" s="50" t="s">
        <v>230</v>
      </c>
      <c r="G234" s="64">
        <v>43</v>
      </c>
      <c r="H234" s="64">
        <v>201</v>
      </c>
      <c r="I234" s="64"/>
      <c r="J234" s="86" t="s">
        <v>159</v>
      </c>
      <c r="K234" s="64"/>
    </row>
    <row r="235" spans="1:11" ht="25.5" customHeight="1">
      <c r="A235" s="141"/>
      <c r="B235" s="116"/>
      <c r="C235" s="169"/>
      <c r="D235" s="153"/>
      <c r="E235" s="175"/>
      <c r="F235" s="50" t="s">
        <v>414</v>
      </c>
      <c r="G235" s="64">
        <v>46</v>
      </c>
      <c r="H235" s="64">
        <v>203</v>
      </c>
      <c r="I235" s="64"/>
      <c r="J235" s="86" t="s">
        <v>159</v>
      </c>
      <c r="K235" s="64"/>
    </row>
    <row r="236" spans="1:11" ht="25.5" customHeight="1">
      <c r="A236" s="141"/>
      <c r="B236" s="116"/>
      <c r="C236" s="169"/>
      <c r="D236" s="153"/>
      <c r="E236" s="175"/>
      <c r="F236" s="50" t="s">
        <v>389</v>
      </c>
      <c r="G236" s="64">
        <v>39</v>
      </c>
      <c r="H236" s="64">
        <v>306</v>
      </c>
      <c r="I236" s="64"/>
      <c r="J236" s="86" t="s">
        <v>159</v>
      </c>
      <c r="K236" s="64"/>
    </row>
    <row r="237" spans="1:11" ht="25.5" customHeight="1">
      <c r="A237" s="141"/>
      <c r="B237" s="116"/>
      <c r="C237" s="169"/>
      <c r="D237" s="153"/>
      <c r="E237" s="175"/>
      <c r="F237" s="50" t="s">
        <v>232</v>
      </c>
      <c r="G237" s="64">
        <v>24</v>
      </c>
      <c r="H237" s="64">
        <v>403</v>
      </c>
      <c r="I237" s="64"/>
      <c r="J237" s="86" t="s">
        <v>159</v>
      </c>
      <c r="K237" s="64"/>
    </row>
    <row r="238" spans="1:11" ht="25.5" customHeight="1">
      <c r="A238" s="141"/>
      <c r="B238" s="120"/>
      <c r="C238" s="170"/>
      <c r="D238" s="154"/>
      <c r="E238" s="166"/>
      <c r="F238" s="40" t="s">
        <v>231</v>
      </c>
      <c r="G238" s="70">
        <v>33</v>
      </c>
      <c r="H238" s="70">
        <v>107</v>
      </c>
      <c r="I238" s="70"/>
      <c r="J238" s="87" t="s">
        <v>159</v>
      </c>
      <c r="K238" s="70"/>
    </row>
    <row r="239" spans="1:11" ht="24" customHeight="1">
      <c r="A239" s="141"/>
      <c r="B239" s="157" t="s">
        <v>10</v>
      </c>
      <c r="C239" s="163" t="s">
        <v>112</v>
      </c>
      <c r="D239" s="156">
        <v>45</v>
      </c>
      <c r="E239" s="156">
        <v>2</v>
      </c>
      <c r="F239" s="17" t="s">
        <v>415</v>
      </c>
      <c r="G239" s="60">
        <v>2</v>
      </c>
      <c r="H239" s="160" t="s">
        <v>305</v>
      </c>
      <c r="I239" s="160"/>
      <c r="J239" s="84" t="s">
        <v>504</v>
      </c>
      <c r="K239" s="160"/>
    </row>
    <row r="240" spans="1:11" ht="24" customHeight="1">
      <c r="A240" s="141"/>
      <c r="B240" s="172"/>
      <c r="C240" s="164"/>
      <c r="D240" s="151"/>
      <c r="E240" s="151"/>
      <c r="F240" s="21" t="s">
        <v>416</v>
      </c>
      <c r="G240" s="68">
        <v>1</v>
      </c>
      <c r="H240" s="161"/>
      <c r="I240" s="161"/>
      <c r="J240" s="86" t="s">
        <v>504</v>
      </c>
      <c r="K240" s="161"/>
    </row>
    <row r="241" spans="1:11" ht="24" customHeight="1">
      <c r="A241" s="141"/>
      <c r="B241" s="172"/>
      <c r="C241" s="27" t="s">
        <v>242</v>
      </c>
      <c r="D241" s="21">
        <v>60</v>
      </c>
      <c r="E241" s="21">
        <v>3</v>
      </c>
      <c r="F241" s="21" t="s">
        <v>190</v>
      </c>
      <c r="G241" s="68">
        <v>2</v>
      </c>
      <c r="H241" s="184"/>
      <c r="I241" s="184"/>
      <c r="J241" s="86" t="s">
        <v>504</v>
      </c>
      <c r="K241" s="184"/>
    </row>
    <row r="242" spans="1:11" ht="32.25" customHeight="1">
      <c r="A242" s="141"/>
      <c r="B242" s="172"/>
      <c r="C242" s="150" t="s">
        <v>44</v>
      </c>
      <c r="D242" s="165">
        <v>45</v>
      </c>
      <c r="E242" s="165">
        <v>2</v>
      </c>
      <c r="F242" s="19" t="s">
        <v>417</v>
      </c>
      <c r="G242" s="68">
        <v>49</v>
      </c>
      <c r="H242" s="185" t="s">
        <v>303</v>
      </c>
      <c r="I242" s="185"/>
      <c r="J242" s="86" t="s">
        <v>159</v>
      </c>
      <c r="K242" s="185"/>
    </row>
    <row r="243" spans="1:11" ht="24" customHeight="1">
      <c r="A243" s="141"/>
      <c r="B243" s="173"/>
      <c r="C243" s="170"/>
      <c r="D243" s="166"/>
      <c r="E243" s="166"/>
      <c r="F243" s="40" t="s">
        <v>399</v>
      </c>
      <c r="G243" s="70">
        <v>0</v>
      </c>
      <c r="H243" s="162"/>
      <c r="I243" s="162"/>
      <c r="J243" s="87" t="s">
        <v>159</v>
      </c>
      <c r="K243" s="162"/>
    </row>
    <row r="244" spans="1:11" ht="21.75" customHeight="1">
      <c r="A244" s="141" t="s">
        <v>109</v>
      </c>
      <c r="B244" s="167" t="s">
        <v>13</v>
      </c>
      <c r="C244" s="36" t="s">
        <v>115</v>
      </c>
      <c r="D244" s="37">
        <v>45</v>
      </c>
      <c r="E244" s="37">
        <v>2</v>
      </c>
      <c r="F244" s="37" t="s">
        <v>418</v>
      </c>
      <c r="G244" s="70">
        <v>0</v>
      </c>
      <c r="H244" s="203" t="s">
        <v>304</v>
      </c>
      <c r="I244" s="203"/>
      <c r="J244" s="84" t="s">
        <v>158</v>
      </c>
      <c r="K244" s="211" t="s">
        <v>540</v>
      </c>
    </row>
    <row r="245" spans="1:11" ht="21.75" customHeight="1">
      <c r="A245" s="141"/>
      <c r="B245" s="158"/>
      <c r="C245" s="168" t="s">
        <v>42</v>
      </c>
      <c r="D245" s="188">
        <v>45</v>
      </c>
      <c r="E245" s="174">
        <v>2</v>
      </c>
      <c r="F245" s="19" t="s">
        <v>419</v>
      </c>
      <c r="G245" s="68">
        <v>36</v>
      </c>
      <c r="H245" s="204"/>
      <c r="I245" s="204"/>
      <c r="J245" s="86" t="s">
        <v>507</v>
      </c>
      <c r="K245" s="212"/>
    </row>
    <row r="246" spans="1:11" ht="21.75" customHeight="1">
      <c r="A246" s="158"/>
      <c r="B246" s="158" t="s">
        <v>13</v>
      </c>
      <c r="C246" s="169"/>
      <c r="D246" s="153"/>
      <c r="E246" s="175"/>
      <c r="F246" s="19" t="s">
        <v>252</v>
      </c>
      <c r="G246" s="68">
        <v>46</v>
      </c>
      <c r="H246" s="204" t="s">
        <v>303</v>
      </c>
      <c r="I246" s="204"/>
      <c r="J246" s="86" t="s">
        <v>507</v>
      </c>
      <c r="K246" s="204"/>
    </row>
    <row r="247" spans="1:11" ht="21.75" customHeight="1">
      <c r="A247" s="158"/>
      <c r="B247" s="158"/>
      <c r="C247" s="170"/>
      <c r="D247" s="154"/>
      <c r="E247" s="166"/>
      <c r="F247" s="40" t="s">
        <v>198</v>
      </c>
      <c r="G247" s="70">
        <v>0</v>
      </c>
      <c r="H247" s="205"/>
      <c r="I247" s="205"/>
      <c r="J247" s="87" t="s">
        <v>507</v>
      </c>
      <c r="K247" s="205"/>
    </row>
    <row r="248" spans="1:11" ht="21.75" customHeight="1">
      <c r="A248" s="158"/>
      <c r="B248" s="158"/>
      <c r="C248" s="57" t="s">
        <v>42</v>
      </c>
      <c r="D248" s="56">
        <v>45</v>
      </c>
      <c r="E248" s="58">
        <v>2</v>
      </c>
      <c r="F248" s="56" t="s">
        <v>420</v>
      </c>
      <c r="G248" s="72">
        <f>13+8</f>
        <v>21</v>
      </c>
      <c r="H248" s="160" t="s">
        <v>305</v>
      </c>
      <c r="I248" s="160"/>
      <c r="J248" s="91" t="s">
        <v>507</v>
      </c>
      <c r="K248" s="208" t="s">
        <v>541</v>
      </c>
    </row>
    <row r="249" spans="1:11" ht="21.75" customHeight="1">
      <c r="A249" s="158"/>
      <c r="B249" s="158"/>
      <c r="C249" s="27" t="s">
        <v>241</v>
      </c>
      <c r="D249" s="21">
        <v>45</v>
      </c>
      <c r="E249" s="21">
        <v>2</v>
      </c>
      <c r="F249" s="21" t="s">
        <v>193</v>
      </c>
      <c r="G249" s="68">
        <v>4</v>
      </c>
      <c r="H249" s="161"/>
      <c r="I249" s="161"/>
      <c r="J249" s="86" t="s">
        <v>507</v>
      </c>
      <c r="K249" s="206"/>
    </row>
    <row r="250" spans="1:11" ht="21.75" customHeight="1">
      <c r="A250" s="158"/>
      <c r="B250" s="158"/>
      <c r="C250" s="27" t="s">
        <v>113</v>
      </c>
      <c r="D250" s="23">
        <v>45</v>
      </c>
      <c r="E250" s="23">
        <v>2</v>
      </c>
      <c r="F250" s="24" t="s">
        <v>152</v>
      </c>
      <c r="G250" s="68"/>
      <c r="H250" s="161"/>
      <c r="I250" s="161"/>
      <c r="J250" s="86" t="s">
        <v>505</v>
      </c>
      <c r="K250" s="206"/>
    </row>
    <row r="251" spans="1:11" ht="21.75" customHeight="1">
      <c r="A251" s="158"/>
      <c r="B251" s="158"/>
      <c r="C251" s="18" t="s">
        <v>36</v>
      </c>
      <c r="D251" s="19">
        <v>45</v>
      </c>
      <c r="E251" s="20">
        <v>2</v>
      </c>
      <c r="F251" s="19" t="s">
        <v>191</v>
      </c>
      <c r="G251" s="68">
        <v>0</v>
      </c>
      <c r="H251" s="161"/>
      <c r="I251" s="161"/>
      <c r="J251" s="86" t="s">
        <v>505</v>
      </c>
      <c r="K251" s="206"/>
    </row>
    <row r="252" spans="1:11" ht="25.5" customHeight="1">
      <c r="A252" s="158"/>
      <c r="B252" s="158"/>
      <c r="C252" s="143" t="s">
        <v>66</v>
      </c>
      <c r="D252" s="144">
        <v>45</v>
      </c>
      <c r="E252" s="145">
        <v>2</v>
      </c>
      <c r="F252" s="144" t="s">
        <v>192</v>
      </c>
      <c r="G252" s="146" t="s">
        <v>560</v>
      </c>
      <c r="H252" s="161"/>
      <c r="I252" s="161"/>
      <c r="J252" s="142" t="s">
        <v>505</v>
      </c>
      <c r="K252" s="206"/>
    </row>
    <row r="253" spans="1:11" ht="19.5" customHeight="1">
      <c r="A253" s="158"/>
      <c r="B253" s="159"/>
      <c r="C253" s="36" t="s">
        <v>114</v>
      </c>
      <c r="D253" s="37">
        <v>45</v>
      </c>
      <c r="E253" s="37">
        <v>2</v>
      </c>
      <c r="F253" s="37" t="s">
        <v>196</v>
      </c>
      <c r="G253" s="70">
        <v>1</v>
      </c>
      <c r="H253" s="162"/>
      <c r="I253" s="162"/>
      <c r="J253" s="87" t="s">
        <v>505</v>
      </c>
      <c r="K253" s="210"/>
    </row>
    <row r="254" spans="1:11" ht="19.5" customHeight="1">
      <c r="A254" s="158"/>
      <c r="B254" s="171" t="s">
        <v>14</v>
      </c>
      <c r="C254" s="32" t="s">
        <v>116</v>
      </c>
      <c r="D254" s="31">
        <v>45</v>
      </c>
      <c r="E254" s="31">
        <v>2</v>
      </c>
      <c r="F254" s="31" t="s">
        <v>418</v>
      </c>
      <c r="G254" s="66">
        <v>2</v>
      </c>
      <c r="H254" s="161" t="s">
        <v>305</v>
      </c>
      <c r="I254" s="161"/>
      <c r="J254" s="85" t="s">
        <v>158</v>
      </c>
      <c r="K254" s="161"/>
    </row>
    <row r="255" spans="1:11" ht="19.5" customHeight="1">
      <c r="A255" s="158"/>
      <c r="B255" s="172"/>
      <c r="C255" s="18" t="s">
        <v>117</v>
      </c>
      <c r="D255" s="23">
        <v>45</v>
      </c>
      <c r="E255" s="23">
        <v>2</v>
      </c>
      <c r="F255" s="24" t="s">
        <v>194</v>
      </c>
      <c r="G255" s="68"/>
      <c r="H255" s="161"/>
      <c r="I255" s="161"/>
      <c r="J255" s="86" t="s">
        <v>505</v>
      </c>
      <c r="K255" s="161"/>
    </row>
    <row r="256" spans="1:11" ht="19.5" customHeight="1">
      <c r="A256" s="158"/>
      <c r="B256" s="172"/>
      <c r="C256" s="27" t="s">
        <v>118</v>
      </c>
      <c r="D256" s="21">
        <v>45</v>
      </c>
      <c r="E256" s="21">
        <v>2</v>
      </c>
      <c r="F256" s="21" t="s">
        <v>193</v>
      </c>
      <c r="G256" s="68">
        <v>0</v>
      </c>
      <c r="H256" s="184"/>
      <c r="I256" s="184"/>
      <c r="J256" s="86" t="s">
        <v>507</v>
      </c>
      <c r="K256" s="184"/>
    </row>
    <row r="257" spans="1:11" ht="19.5" customHeight="1">
      <c r="A257" s="158"/>
      <c r="B257" s="173"/>
      <c r="C257" s="36" t="s">
        <v>119</v>
      </c>
      <c r="D257" s="39">
        <v>45</v>
      </c>
      <c r="E257" s="39">
        <v>2</v>
      </c>
      <c r="F257" s="40" t="s">
        <v>186</v>
      </c>
      <c r="G257" s="70">
        <v>12</v>
      </c>
      <c r="H257" s="70" t="s">
        <v>304</v>
      </c>
      <c r="I257" s="70"/>
      <c r="J257" s="87" t="s">
        <v>24</v>
      </c>
      <c r="K257" s="70"/>
    </row>
    <row r="258" spans="1:11" ht="19.5" customHeight="1">
      <c r="A258" s="158"/>
      <c r="B258" s="167" t="s">
        <v>30</v>
      </c>
      <c r="C258" s="33" t="s">
        <v>518</v>
      </c>
      <c r="D258" s="34">
        <v>60</v>
      </c>
      <c r="E258" s="35">
        <v>3</v>
      </c>
      <c r="F258" s="34" t="s">
        <v>149</v>
      </c>
      <c r="G258" s="60"/>
      <c r="H258" s="60">
        <v>304</v>
      </c>
      <c r="I258" s="60"/>
      <c r="J258" s="84" t="s">
        <v>67</v>
      </c>
      <c r="K258" s="60" t="s">
        <v>529</v>
      </c>
    </row>
    <row r="259" spans="1:11" ht="19.5" customHeight="1">
      <c r="A259" s="158"/>
      <c r="B259" s="158"/>
      <c r="C259" s="150" t="s">
        <v>64</v>
      </c>
      <c r="D259" s="152">
        <v>60</v>
      </c>
      <c r="E259" s="165">
        <v>3</v>
      </c>
      <c r="F259" s="19" t="s">
        <v>421</v>
      </c>
      <c r="G259" s="68">
        <v>42</v>
      </c>
      <c r="H259" s="68">
        <v>104</v>
      </c>
      <c r="I259" s="68"/>
      <c r="J259" s="86" t="s">
        <v>67</v>
      </c>
      <c r="K259" s="68"/>
    </row>
    <row r="260" spans="1:11" ht="19.5" customHeight="1">
      <c r="A260" s="158"/>
      <c r="B260" s="158"/>
      <c r="C260" s="169"/>
      <c r="D260" s="153"/>
      <c r="E260" s="175"/>
      <c r="F260" s="19" t="s">
        <v>422</v>
      </c>
      <c r="G260" s="68">
        <v>34</v>
      </c>
      <c r="H260" s="68" t="s">
        <v>304</v>
      </c>
      <c r="I260" s="68"/>
      <c r="J260" s="86" t="s">
        <v>67</v>
      </c>
      <c r="K260" s="68"/>
    </row>
    <row r="261" spans="1:11" ht="19.5" customHeight="1">
      <c r="A261" s="158"/>
      <c r="B261" s="158"/>
      <c r="C261" s="169"/>
      <c r="D261" s="153"/>
      <c r="E261" s="175"/>
      <c r="F261" s="19" t="s">
        <v>481</v>
      </c>
      <c r="G261" s="68">
        <v>29</v>
      </c>
      <c r="H261" s="68">
        <v>107</v>
      </c>
      <c r="I261" s="68"/>
      <c r="J261" s="86" t="s">
        <v>67</v>
      </c>
      <c r="K261" s="68"/>
    </row>
    <row r="262" spans="1:11" ht="19.5" customHeight="1">
      <c r="A262" s="158"/>
      <c r="B262" s="158"/>
      <c r="C262" s="169"/>
      <c r="D262" s="153"/>
      <c r="E262" s="175"/>
      <c r="F262" s="19" t="s">
        <v>253</v>
      </c>
      <c r="G262" s="68">
        <v>42</v>
      </c>
      <c r="H262" s="68">
        <v>103</v>
      </c>
      <c r="I262" s="68"/>
      <c r="J262" s="86" t="s">
        <v>67</v>
      </c>
      <c r="K262" s="68"/>
    </row>
    <row r="263" spans="1:11" ht="19.5" customHeight="1">
      <c r="A263" s="158"/>
      <c r="B263" s="158"/>
      <c r="C263" s="169"/>
      <c r="D263" s="153"/>
      <c r="E263" s="175"/>
      <c r="F263" s="19" t="s">
        <v>423</v>
      </c>
      <c r="G263" s="68">
        <v>30</v>
      </c>
      <c r="H263" s="68">
        <v>102</v>
      </c>
      <c r="I263" s="68"/>
      <c r="J263" s="86" t="s">
        <v>67</v>
      </c>
      <c r="K263" s="68"/>
    </row>
    <row r="264" spans="1:11" ht="19.5" customHeight="1">
      <c r="A264" s="158"/>
      <c r="B264" s="158"/>
      <c r="C264" s="169"/>
      <c r="D264" s="153"/>
      <c r="E264" s="175"/>
      <c r="F264" s="19" t="s">
        <v>482</v>
      </c>
      <c r="G264" s="68">
        <v>36</v>
      </c>
      <c r="H264" s="68" t="s">
        <v>305</v>
      </c>
      <c r="I264" s="68"/>
      <c r="J264" s="86" t="s">
        <v>67</v>
      </c>
      <c r="K264" s="68"/>
    </row>
    <row r="265" spans="1:11" ht="19.5" customHeight="1">
      <c r="A265" s="158"/>
      <c r="B265" s="158"/>
      <c r="C265" s="169"/>
      <c r="D265" s="153"/>
      <c r="E265" s="175"/>
      <c r="F265" s="19" t="s">
        <v>254</v>
      </c>
      <c r="G265" s="68">
        <v>43</v>
      </c>
      <c r="H265" s="68" t="s">
        <v>303</v>
      </c>
      <c r="I265" s="68"/>
      <c r="J265" s="86" t="s">
        <v>67</v>
      </c>
      <c r="K265" s="68"/>
    </row>
    <row r="266" spans="1:11" ht="19.5" customHeight="1">
      <c r="A266" s="158"/>
      <c r="B266" s="158"/>
      <c r="C266" s="169"/>
      <c r="D266" s="153"/>
      <c r="E266" s="175"/>
      <c r="F266" s="19" t="s">
        <v>424</v>
      </c>
      <c r="G266" s="68">
        <v>40</v>
      </c>
      <c r="H266" s="68">
        <v>108</v>
      </c>
      <c r="I266" s="68"/>
      <c r="J266" s="86" t="s">
        <v>67</v>
      </c>
      <c r="K266" s="68"/>
    </row>
    <row r="267" spans="1:11" ht="48" customHeight="1">
      <c r="A267" s="159"/>
      <c r="B267" s="159"/>
      <c r="C267" s="170"/>
      <c r="D267" s="154"/>
      <c r="E267" s="166"/>
      <c r="F267" s="40" t="s">
        <v>425</v>
      </c>
      <c r="G267" s="70">
        <f>12+11</f>
        <v>23</v>
      </c>
      <c r="H267" s="70">
        <v>101</v>
      </c>
      <c r="I267" s="70"/>
      <c r="J267" s="87" t="s">
        <v>67</v>
      </c>
      <c r="K267" s="70"/>
    </row>
    <row r="268" spans="1:11" ht="27" customHeight="1">
      <c r="A268" s="158" t="s">
        <v>109</v>
      </c>
      <c r="B268" s="158" t="s">
        <v>30</v>
      </c>
      <c r="C268" s="168" t="s">
        <v>24</v>
      </c>
      <c r="D268" s="188">
        <v>60</v>
      </c>
      <c r="E268" s="174">
        <v>3</v>
      </c>
      <c r="F268" s="47" t="s">
        <v>426</v>
      </c>
      <c r="G268" s="66">
        <v>38</v>
      </c>
      <c r="H268" s="66">
        <v>201</v>
      </c>
      <c r="I268" s="66"/>
      <c r="J268" s="85" t="s">
        <v>24</v>
      </c>
      <c r="K268" s="66"/>
    </row>
    <row r="269" spans="1:11" ht="27" customHeight="1">
      <c r="A269" s="159"/>
      <c r="B269" s="159"/>
      <c r="C269" s="170"/>
      <c r="D269" s="154"/>
      <c r="E269" s="166"/>
      <c r="F269" s="45" t="s">
        <v>427</v>
      </c>
      <c r="G269" s="71">
        <v>39</v>
      </c>
      <c r="H269" s="71">
        <v>203</v>
      </c>
      <c r="I269" s="71"/>
      <c r="J269" s="92" t="s">
        <v>24</v>
      </c>
      <c r="K269" s="71"/>
    </row>
    <row r="270" spans="1:11" ht="24.75" customHeight="1">
      <c r="A270" s="99" t="s">
        <v>120</v>
      </c>
      <c r="B270" s="157" t="s">
        <v>0</v>
      </c>
      <c r="C270" s="16" t="s">
        <v>41</v>
      </c>
      <c r="D270" s="17">
        <v>45</v>
      </c>
      <c r="E270" s="17">
        <v>2</v>
      </c>
      <c r="F270" s="17" t="s">
        <v>338</v>
      </c>
      <c r="G270" s="60">
        <v>0</v>
      </c>
      <c r="H270" s="160" t="s">
        <v>303</v>
      </c>
      <c r="I270" s="160"/>
      <c r="J270" s="84" t="s">
        <v>158</v>
      </c>
      <c r="K270" s="208" t="s">
        <v>542</v>
      </c>
    </row>
    <row r="271" spans="1:11" ht="24.75" customHeight="1">
      <c r="A271" s="116"/>
      <c r="B271" s="172"/>
      <c r="C271" s="134" t="s">
        <v>121</v>
      </c>
      <c r="D271" s="21">
        <v>60</v>
      </c>
      <c r="E271" s="21">
        <v>3</v>
      </c>
      <c r="F271" s="21" t="s">
        <v>195</v>
      </c>
      <c r="G271" s="68">
        <v>5</v>
      </c>
      <c r="H271" s="161"/>
      <c r="I271" s="161"/>
      <c r="J271" s="86" t="s">
        <v>505</v>
      </c>
      <c r="K271" s="206"/>
    </row>
    <row r="272" spans="1:11" ht="24.75" customHeight="1">
      <c r="A272" s="116"/>
      <c r="B272" s="172"/>
      <c r="C272" s="164"/>
      <c r="D272" s="21">
        <v>45</v>
      </c>
      <c r="E272" s="21">
        <v>2</v>
      </c>
      <c r="F272" s="21" t="s">
        <v>196</v>
      </c>
      <c r="G272" s="68">
        <v>0</v>
      </c>
      <c r="H272" s="161"/>
      <c r="I272" s="161"/>
      <c r="J272" s="86" t="s">
        <v>505</v>
      </c>
      <c r="K272" s="206"/>
    </row>
    <row r="273" spans="1:11" ht="24.75" customHeight="1">
      <c r="A273" s="116"/>
      <c r="B273" s="172"/>
      <c r="C273" s="201" t="s">
        <v>487</v>
      </c>
      <c r="D273" s="165">
        <v>45</v>
      </c>
      <c r="E273" s="165">
        <v>2</v>
      </c>
      <c r="F273" s="19" t="s">
        <v>520</v>
      </c>
      <c r="G273" s="68">
        <f>32+6</f>
        <v>38</v>
      </c>
      <c r="H273" s="161"/>
      <c r="I273" s="161"/>
      <c r="J273" s="86" t="s">
        <v>505</v>
      </c>
      <c r="K273" s="206"/>
    </row>
    <row r="274" spans="1:11" ht="30">
      <c r="A274" s="116"/>
      <c r="B274" s="173"/>
      <c r="C274" s="202"/>
      <c r="D274" s="166"/>
      <c r="E274" s="166"/>
      <c r="F274" s="40" t="s">
        <v>428</v>
      </c>
      <c r="G274" s="70">
        <v>2</v>
      </c>
      <c r="H274" s="162"/>
      <c r="I274" s="162"/>
      <c r="J274" s="87" t="s">
        <v>505</v>
      </c>
      <c r="K274" s="210"/>
    </row>
    <row r="275" spans="1:11" ht="24.75" customHeight="1">
      <c r="A275" s="116"/>
      <c r="B275" s="167" t="s">
        <v>10</v>
      </c>
      <c r="C275" s="135" t="s">
        <v>123</v>
      </c>
      <c r="D275" s="147">
        <v>45</v>
      </c>
      <c r="E275" s="147">
        <v>2</v>
      </c>
      <c r="F275" s="21" t="s">
        <v>195</v>
      </c>
      <c r="G275" s="68">
        <v>7</v>
      </c>
      <c r="H275" s="185" t="s">
        <v>304</v>
      </c>
      <c r="I275" s="185"/>
      <c r="J275" s="86" t="s">
        <v>505</v>
      </c>
      <c r="K275" s="213" t="s">
        <v>493</v>
      </c>
    </row>
    <row r="276" spans="1:11" ht="24.75" customHeight="1">
      <c r="A276" s="116"/>
      <c r="B276" s="158"/>
      <c r="C276" s="136"/>
      <c r="D276" s="151"/>
      <c r="E276" s="151"/>
      <c r="F276" s="21" t="s">
        <v>194</v>
      </c>
      <c r="G276" s="68">
        <v>2</v>
      </c>
      <c r="H276" s="161"/>
      <c r="I276" s="161"/>
      <c r="J276" s="86" t="s">
        <v>505</v>
      </c>
      <c r="K276" s="206"/>
    </row>
    <row r="277" spans="1:11" ht="31.5" customHeight="1">
      <c r="A277" s="116"/>
      <c r="B277" s="158"/>
      <c r="C277" s="134" t="s">
        <v>124</v>
      </c>
      <c r="D277" s="147">
        <v>45</v>
      </c>
      <c r="E277" s="147">
        <v>2</v>
      </c>
      <c r="F277" s="21" t="s">
        <v>197</v>
      </c>
      <c r="G277" s="68">
        <v>7</v>
      </c>
      <c r="H277" s="161"/>
      <c r="I277" s="161"/>
      <c r="J277" s="86" t="s">
        <v>234</v>
      </c>
      <c r="K277" s="206"/>
    </row>
    <row r="278" spans="1:11" ht="24.75" customHeight="1">
      <c r="A278" s="116"/>
      <c r="B278" s="158"/>
      <c r="C278" s="164"/>
      <c r="D278" s="151"/>
      <c r="E278" s="151"/>
      <c r="F278" s="21" t="s">
        <v>198</v>
      </c>
      <c r="G278" s="68">
        <v>2</v>
      </c>
      <c r="H278" s="184"/>
      <c r="I278" s="184"/>
      <c r="J278" s="86" t="s">
        <v>234</v>
      </c>
      <c r="K278" s="207"/>
    </row>
    <row r="279" spans="1:11" ht="24.75" customHeight="1">
      <c r="A279" s="116"/>
      <c r="B279" s="158"/>
      <c r="C279" s="130" t="s">
        <v>125</v>
      </c>
      <c r="D279" s="152">
        <v>75</v>
      </c>
      <c r="E279" s="165">
        <v>4</v>
      </c>
      <c r="F279" s="19" t="s">
        <v>429</v>
      </c>
      <c r="G279" s="68">
        <v>37</v>
      </c>
      <c r="H279" s="68" t="s">
        <v>305</v>
      </c>
      <c r="I279" s="68"/>
      <c r="J279" s="86" t="s">
        <v>508</v>
      </c>
      <c r="K279" s="68"/>
    </row>
    <row r="280" spans="1:11" ht="24.75" customHeight="1">
      <c r="A280" s="116"/>
      <c r="B280" s="158"/>
      <c r="C280" s="131"/>
      <c r="D280" s="153"/>
      <c r="E280" s="175"/>
      <c r="F280" s="19" t="s">
        <v>430</v>
      </c>
      <c r="G280" s="68">
        <v>33</v>
      </c>
      <c r="H280" s="68">
        <v>101</v>
      </c>
      <c r="I280" s="68"/>
      <c r="J280" s="86" t="s">
        <v>508</v>
      </c>
      <c r="K280" s="68"/>
    </row>
    <row r="281" spans="1:11" ht="24.75" customHeight="1">
      <c r="A281" s="116"/>
      <c r="B281" s="158"/>
      <c r="C281" s="133"/>
      <c r="D281" s="189"/>
      <c r="E281" s="176"/>
      <c r="F281" s="19" t="s">
        <v>431</v>
      </c>
      <c r="G281" s="68">
        <v>18</v>
      </c>
      <c r="H281" s="185">
        <v>103</v>
      </c>
      <c r="I281" s="185"/>
      <c r="J281" s="86" t="s">
        <v>508</v>
      </c>
      <c r="K281" s="185"/>
    </row>
    <row r="282" spans="1:11" ht="24.75" customHeight="1">
      <c r="A282" s="116"/>
      <c r="B282" s="158"/>
      <c r="C282" s="18" t="s">
        <v>125</v>
      </c>
      <c r="D282" s="19">
        <v>75</v>
      </c>
      <c r="E282" s="20">
        <v>4</v>
      </c>
      <c r="F282" s="19" t="s">
        <v>283</v>
      </c>
      <c r="G282" s="68">
        <v>3</v>
      </c>
      <c r="H282" s="184"/>
      <c r="I282" s="184"/>
      <c r="J282" s="86" t="s">
        <v>508</v>
      </c>
      <c r="K282" s="184"/>
    </row>
    <row r="283" spans="1:11" ht="24.75" customHeight="1">
      <c r="A283" s="116"/>
      <c r="B283" s="158"/>
      <c r="C283" s="18" t="s">
        <v>125</v>
      </c>
      <c r="D283" s="81">
        <v>60</v>
      </c>
      <c r="E283" s="20">
        <v>3</v>
      </c>
      <c r="F283" s="19" t="s">
        <v>202</v>
      </c>
      <c r="G283" s="68">
        <v>25</v>
      </c>
      <c r="H283" s="204">
        <v>104</v>
      </c>
      <c r="I283" s="204"/>
      <c r="J283" s="86" t="s">
        <v>508</v>
      </c>
      <c r="K283" s="212" t="s">
        <v>543</v>
      </c>
    </row>
    <row r="284" spans="1:11" ht="24.75" customHeight="1">
      <c r="A284" s="116"/>
      <c r="B284" s="158"/>
      <c r="C284" s="27" t="s">
        <v>122</v>
      </c>
      <c r="D284" s="21">
        <v>45</v>
      </c>
      <c r="E284" s="21">
        <v>2</v>
      </c>
      <c r="F284" s="21" t="s">
        <v>153</v>
      </c>
      <c r="G284" s="68">
        <v>0</v>
      </c>
      <c r="H284" s="204"/>
      <c r="I284" s="204"/>
      <c r="J284" s="86" t="s">
        <v>158</v>
      </c>
      <c r="K284" s="212"/>
    </row>
    <row r="285" spans="1:11" ht="24.75" customHeight="1">
      <c r="A285" s="116"/>
      <c r="B285" s="159"/>
      <c r="C285" s="38" t="s">
        <v>126</v>
      </c>
      <c r="D285" s="37">
        <v>45</v>
      </c>
      <c r="E285" s="37">
        <v>2</v>
      </c>
      <c r="F285" s="37" t="s">
        <v>432</v>
      </c>
      <c r="G285" s="70">
        <v>26</v>
      </c>
      <c r="H285" s="70">
        <v>102</v>
      </c>
      <c r="I285" s="70"/>
      <c r="J285" s="87" t="s">
        <v>500</v>
      </c>
      <c r="K285" s="70"/>
    </row>
    <row r="286" spans="1:11" ht="24.75" customHeight="1">
      <c r="A286" s="116"/>
      <c r="B286" s="167" t="s">
        <v>13</v>
      </c>
      <c r="C286" s="27" t="s">
        <v>255</v>
      </c>
      <c r="D286" s="21">
        <v>45</v>
      </c>
      <c r="E286" s="21">
        <v>2</v>
      </c>
      <c r="F286" s="21" t="s">
        <v>433</v>
      </c>
      <c r="G286" s="68">
        <f>3+33</f>
        <v>36</v>
      </c>
      <c r="H286" s="65">
        <v>104</v>
      </c>
      <c r="I286" s="65"/>
      <c r="J286" s="86" t="s">
        <v>234</v>
      </c>
      <c r="K286" s="65"/>
    </row>
    <row r="287" spans="1:11" ht="35.25" customHeight="1">
      <c r="A287" s="120"/>
      <c r="B287" s="159"/>
      <c r="C287" s="79" t="s">
        <v>54</v>
      </c>
      <c r="D287" s="14">
        <v>45</v>
      </c>
      <c r="E287" s="14">
        <v>2</v>
      </c>
      <c r="F287" s="14" t="s">
        <v>434</v>
      </c>
      <c r="G287" s="69">
        <v>29</v>
      </c>
      <c r="H287" s="69">
        <v>103</v>
      </c>
      <c r="I287" s="69"/>
      <c r="J287" s="83" t="s">
        <v>158</v>
      </c>
      <c r="K287" s="69"/>
    </row>
    <row r="288" spans="1:11" ht="24" customHeight="1">
      <c r="A288" s="167" t="s">
        <v>120</v>
      </c>
      <c r="B288" s="167" t="s">
        <v>13</v>
      </c>
      <c r="C288" s="163" t="s">
        <v>54</v>
      </c>
      <c r="D288" s="156">
        <v>45</v>
      </c>
      <c r="E288" s="156">
        <v>2</v>
      </c>
      <c r="F288" s="17" t="s">
        <v>164</v>
      </c>
      <c r="G288" s="60">
        <v>27</v>
      </c>
      <c r="H288" s="160">
        <v>108</v>
      </c>
      <c r="I288" s="160"/>
      <c r="J288" s="84" t="s">
        <v>158</v>
      </c>
      <c r="K288" s="160"/>
    </row>
    <row r="289" spans="1:11" ht="24" customHeight="1">
      <c r="A289" s="158"/>
      <c r="B289" s="158"/>
      <c r="C289" s="164"/>
      <c r="D289" s="151"/>
      <c r="E289" s="151"/>
      <c r="F289" s="21" t="s">
        <v>199</v>
      </c>
      <c r="G289" s="68">
        <v>0</v>
      </c>
      <c r="H289" s="161"/>
      <c r="I289" s="161"/>
      <c r="J289" s="86" t="s">
        <v>158</v>
      </c>
      <c r="K289" s="161"/>
    </row>
    <row r="290" spans="1:11" ht="24" customHeight="1">
      <c r="A290" s="158"/>
      <c r="B290" s="158"/>
      <c r="C290" s="27" t="s">
        <v>127</v>
      </c>
      <c r="D290" s="21">
        <v>45</v>
      </c>
      <c r="E290" s="21">
        <v>2</v>
      </c>
      <c r="F290" s="21" t="s">
        <v>148</v>
      </c>
      <c r="G290" s="68">
        <v>10</v>
      </c>
      <c r="H290" s="161"/>
      <c r="I290" s="161"/>
      <c r="J290" s="86" t="s">
        <v>158</v>
      </c>
      <c r="K290" s="161"/>
    </row>
    <row r="291" spans="1:11" ht="24" customHeight="1">
      <c r="A291" s="158"/>
      <c r="B291" s="158"/>
      <c r="C291" s="27" t="s">
        <v>55</v>
      </c>
      <c r="D291" s="21">
        <v>60</v>
      </c>
      <c r="E291" s="21">
        <v>3</v>
      </c>
      <c r="F291" s="21" t="s">
        <v>153</v>
      </c>
      <c r="G291" s="68">
        <v>1</v>
      </c>
      <c r="H291" s="184"/>
      <c r="I291" s="184"/>
      <c r="J291" s="86" t="s">
        <v>158</v>
      </c>
      <c r="K291" s="184"/>
    </row>
    <row r="292" spans="1:11" ht="24" customHeight="1">
      <c r="A292" s="158"/>
      <c r="B292" s="158"/>
      <c r="C292" s="27" t="s">
        <v>128</v>
      </c>
      <c r="D292" s="21">
        <v>45</v>
      </c>
      <c r="E292" s="21">
        <v>2</v>
      </c>
      <c r="F292" s="21" t="s">
        <v>435</v>
      </c>
      <c r="G292" s="68">
        <v>2</v>
      </c>
      <c r="H292" s="185" t="s">
        <v>304</v>
      </c>
      <c r="I292" s="185"/>
      <c r="J292" s="89" t="s">
        <v>509</v>
      </c>
      <c r="K292" s="212" t="s">
        <v>494</v>
      </c>
    </row>
    <row r="293" spans="1:11" ht="24" customHeight="1">
      <c r="A293" s="158"/>
      <c r="B293" s="158"/>
      <c r="C293" s="26" t="s">
        <v>59</v>
      </c>
      <c r="D293" s="21">
        <v>45</v>
      </c>
      <c r="E293" s="21">
        <v>2</v>
      </c>
      <c r="F293" s="21" t="s">
        <v>184</v>
      </c>
      <c r="G293" s="68">
        <v>13</v>
      </c>
      <c r="H293" s="161"/>
      <c r="I293" s="161"/>
      <c r="J293" s="86" t="s">
        <v>500</v>
      </c>
      <c r="K293" s="212"/>
    </row>
    <row r="294" spans="1:11" ht="24" customHeight="1">
      <c r="A294" s="158"/>
      <c r="B294" s="158"/>
      <c r="C294" s="150" t="s">
        <v>129</v>
      </c>
      <c r="D294" s="165">
        <v>45</v>
      </c>
      <c r="E294" s="165">
        <v>2</v>
      </c>
      <c r="F294" s="19" t="s">
        <v>257</v>
      </c>
      <c r="G294" s="68">
        <v>31</v>
      </c>
      <c r="H294" s="68" t="s">
        <v>305</v>
      </c>
      <c r="I294" s="68"/>
      <c r="J294" s="86" t="s">
        <v>500</v>
      </c>
      <c r="K294" s="68"/>
    </row>
    <row r="295" spans="1:11" ht="24" customHeight="1">
      <c r="A295" s="158"/>
      <c r="B295" s="158"/>
      <c r="C295" s="169"/>
      <c r="D295" s="175"/>
      <c r="E295" s="175"/>
      <c r="F295" s="19" t="s">
        <v>249</v>
      </c>
      <c r="G295" s="68">
        <v>48</v>
      </c>
      <c r="H295" s="68" t="s">
        <v>303</v>
      </c>
      <c r="I295" s="68"/>
      <c r="J295" s="86" t="s">
        <v>500</v>
      </c>
      <c r="K295" s="68"/>
    </row>
    <row r="296" spans="1:11" ht="24" customHeight="1">
      <c r="A296" s="158"/>
      <c r="B296" s="158"/>
      <c r="C296" s="169"/>
      <c r="D296" s="175"/>
      <c r="E296" s="175"/>
      <c r="F296" s="19" t="s">
        <v>256</v>
      </c>
      <c r="G296" s="68">
        <v>32</v>
      </c>
      <c r="H296" s="185">
        <v>101</v>
      </c>
      <c r="I296" s="185"/>
      <c r="J296" s="86" t="s">
        <v>500</v>
      </c>
      <c r="K296" s="185"/>
    </row>
    <row r="297" spans="1:11" ht="32.25" customHeight="1">
      <c r="A297" s="158"/>
      <c r="B297" s="158"/>
      <c r="C297" s="169"/>
      <c r="D297" s="175"/>
      <c r="E297" s="175"/>
      <c r="F297" s="19" t="s">
        <v>483</v>
      </c>
      <c r="G297" s="68">
        <v>2</v>
      </c>
      <c r="H297" s="161"/>
      <c r="I297" s="161"/>
      <c r="J297" s="86" t="s">
        <v>500</v>
      </c>
      <c r="K297" s="161"/>
    </row>
    <row r="298" spans="1:11" ht="25.5" customHeight="1">
      <c r="A298" s="158"/>
      <c r="B298" s="159"/>
      <c r="C298" s="170"/>
      <c r="D298" s="166"/>
      <c r="E298" s="166"/>
      <c r="F298" s="40" t="s">
        <v>377</v>
      </c>
      <c r="G298" s="70">
        <v>0</v>
      </c>
      <c r="H298" s="162"/>
      <c r="I298" s="162"/>
      <c r="J298" s="87" t="s">
        <v>500</v>
      </c>
      <c r="K298" s="162"/>
    </row>
    <row r="299" spans="1:11" ht="24" customHeight="1">
      <c r="A299" s="158"/>
      <c r="B299" s="167" t="s">
        <v>14</v>
      </c>
      <c r="C299" s="168" t="s">
        <v>130</v>
      </c>
      <c r="D299" s="156">
        <v>60</v>
      </c>
      <c r="E299" s="156">
        <v>3</v>
      </c>
      <c r="F299" s="17" t="s">
        <v>436</v>
      </c>
      <c r="G299" s="60">
        <f>9+1</f>
        <v>10</v>
      </c>
      <c r="H299" s="160" t="s">
        <v>305</v>
      </c>
      <c r="I299" s="160"/>
      <c r="J299" s="84" t="s">
        <v>156</v>
      </c>
      <c r="K299" s="160"/>
    </row>
    <row r="300" spans="1:11" ht="49.5" customHeight="1">
      <c r="A300" s="158"/>
      <c r="B300" s="158"/>
      <c r="C300" s="169"/>
      <c r="D300" s="148"/>
      <c r="E300" s="148"/>
      <c r="F300" s="21" t="s">
        <v>324</v>
      </c>
      <c r="G300" s="68">
        <v>0</v>
      </c>
      <c r="H300" s="161"/>
      <c r="I300" s="161"/>
      <c r="J300" s="86" t="s">
        <v>156</v>
      </c>
      <c r="K300" s="161"/>
    </row>
    <row r="301" spans="1:11" ht="22.5" customHeight="1">
      <c r="A301" s="158"/>
      <c r="B301" s="158"/>
      <c r="C301" s="137"/>
      <c r="D301" s="151"/>
      <c r="E301" s="151"/>
      <c r="F301" s="21" t="s">
        <v>325</v>
      </c>
      <c r="G301" s="68">
        <v>2</v>
      </c>
      <c r="H301" s="184"/>
      <c r="I301" s="184"/>
      <c r="J301" s="86" t="s">
        <v>156</v>
      </c>
      <c r="K301" s="184"/>
    </row>
    <row r="302" spans="1:11" ht="35.25" customHeight="1">
      <c r="A302" s="158"/>
      <c r="B302" s="158"/>
      <c r="C302" s="134" t="s">
        <v>11</v>
      </c>
      <c r="D302" s="147">
        <v>60</v>
      </c>
      <c r="E302" s="147">
        <v>3</v>
      </c>
      <c r="F302" s="21" t="s">
        <v>437</v>
      </c>
      <c r="G302" s="68">
        <v>27</v>
      </c>
      <c r="H302" s="68" t="s">
        <v>304</v>
      </c>
      <c r="I302" s="68"/>
      <c r="J302" s="89" t="s">
        <v>509</v>
      </c>
      <c r="K302" s="68"/>
    </row>
    <row r="303" spans="1:11" ht="25.5" customHeight="1">
      <c r="A303" s="158"/>
      <c r="B303" s="158"/>
      <c r="C303" s="155"/>
      <c r="D303" s="148"/>
      <c r="E303" s="148"/>
      <c r="F303" s="21" t="s">
        <v>438</v>
      </c>
      <c r="G303" s="68">
        <v>45</v>
      </c>
      <c r="H303" s="68" t="s">
        <v>303</v>
      </c>
      <c r="I303" s="68"/>
      <c r="J303" s="89" t="s">
        <v>509</v>
      </c>
      <c r="K303" s="68"/>
    </row>
    <row r="304" spans="1:11" ht="25.5" customHeight="1">
      <c r="A304" s="158"/>
      <c r="B304" s="158"/>
      <c r="C304" s="155"/>
      <c r="D304" s="148"/>
      <c r="E304" s="148"/>
      <c r="F304" s="21" t="s">
        <v>439</v>
      </c>
      <c r="G304" s="68">
        <v>20</v>
      </c>
      <c r="H304" s="185">
        <v>103</v>
      </c>
      <c r="I304" s="185"/>
      <c r="J304" s="89" t="s">
        <v>509</v>
      </c>
      <c r="K304" s="185"/>
    </row>
    <row r="305" spans="1:11" ht="25.5" customHeight="1">
      <c r="A305" s="158"/>
      <c r="B305" s="158"/>
      <c r="C305" s="155"/>
      <c r="D305" s="149"/>
      <c r="E305" s="149"/>
      <c r="F305" s="37" t="s">
        <v>200</v>
      </c>
      <c r="G305" s="70">
        <v>4</v>
      </c>
      <c r="H305" s="184"/>
      <c r="I305" s="184"/>
      <c r="J305" s="89" t="s">
        <v>509</v>
      </c>
      <c r="K305" s="184"/>
    </row>
    <row r="306" spans="1:11" ht="25.5" customHeight="1">
      <c r="A306" s="159"/>
      <c r="B306" s="159"/>
      <c r="C306" s="194"/>
      <c r="D306" s="82">
        <v>45</v>
      </c>
      <c r="E306" s="37">
        <v>3</v>
      </c>
      <c r="F306" s="37" t="s">
        <v>207</v>
      </c>
      <c r="G306" s="70">
        <v>24</v>
      </c>
      <c r="H306" s="70">
        <v>101</v>
      </c>
      <c r="I306" s="70"/>
      <c r="J306" s="90" t="s">
        <v>509</v>
      </c>
      <c r="K306" s="70"/>
    </row>
    <row r="307" spans="1:11" ht="25.5" customHeight="1">
      <c r="A307" s="158" t="s">
        <v>315</v>
      </c>
      <c r="B307" s="158" t="s">
        <v>30</v>
      </c>
      <c r="C307" s="32" t="s">
        <v>16</v>
      </c>
      <c r="D307" s="31">
        <v>60</v>
      </c>
      <c r="E307" s="31">
        <v>3</v>
      </c>
      <c r="F307" s="31" t="s">
        <v>440</v>
      </c>
      <c r="G307" s="66">
        <f>7+8</f>
        <v>15</v>
      </c>
      <c r="H307" s="161" t="s">
        <v>304</v>
      </c>
      <c r="I307" s="161"/>
      <c r="J307" s="84" t="s">
        <v>510</v>
      </c>
      <c r="K307" s="206" t="s">
        <v>495</v>
      </c>
    </row>
    <row r="308" spans="1:11" ht="24" customHeight="1">
      <c r="A308" s="158"/>
      <c r="B308" s="158"/>
      <c r="C308" s="36" t="s">
        <v>21</v>
      </c>
      <c r="D308" s="37">
        <v>60</v>
      </c>
      <c r="E308" s="37">
        <v>3</v>
      </c>
      <c r="F308" s="37" t="s">
        <v>179</v>
      </c>
      <c r="G308" s="70">
        <v>3</v>
      </c>
      <c r="H308" s="161"/>
      <c r="I308" s="161"/>
      <c r="J308" s="86" t="s">
        <v>156</v>
      </c>
      <c r="K308" s="206"/>
    </row>
    <row r="309" spans="1:11" ht="60">
      <c r="A309" s="158"/>
      <c r="B309" s="158"/>
      <c r="C309" s="182" t="s">
        <v>528</v>
      </c>
      <c r="D309" s="53">
        <v>45</v>
      </c>
      <c r="E309" s="53">
        <v>2</v>
      </c>
      <c r="F309" s="95" t="s">
        <v>201</v>
      </c>
      <c r="G309" s="68">
        <v>9</v>
      </c>
      <c r="H309" s="184"/>
      <c r="I309" s="184"/>
      <c r="J309" s="86" t="s">
        <v>156</v>
      </c>
      <c r="K309" s="207"/>
    </row>
    <row r="310" spans="1:11" ht="24" customHeight="1">
      <c r="A310" s="158"/>
      <c r="B310" s="158"/>
      <c r="C310" s="183"/>
      <c r="D310" s="51">
        <v>45</v>
      </c>
      <c r="E310" s="51">
        <v>2</v>
      </c>
      <c r="F310" s="19" t="s">
        <v>527</v>
      </c>
      <c r="G310" s="68">
        <v>49</v>
      </c>
      <c r="H310" s="68" t="s">
        <v>303</v>
      </c>
      <c r="I310" s="68"/>
      <c r="J310" s="86" t="s">
        <v>156</v>
      </c>
      <c r="K310" s="68"/>
    </row>
    <row r="311" spans="1:11" ht="24" customHeight="1">
      <c r="A311" s="158"/>
      <c r="B311" s="157" t="s">
        <v>301</v>
      </c>
      <c r="C311" s="138" t="s">
        <v>331</v>
      </c>
      <c r="D311" s="196">
        <v>60</v>
      </c>
      <c r="E311" s="196">
        <v>3</v>
      </c>
      <c r="F311" s="34" t="s">
        <v>441</v>
      </c>
      <c r="G311" s="60">
        <v>43</v>
      </c>
      <c r="H311" s="73" t="s">
        <v>316</v>
      </c>
      <c r="I311" s="61"/>
      <c r="J311" s="84" t="s">
        <v>517</v>
      </c>
      <c r="K311" s="214" t="s">
        <v>544</v>
      </c>
    </row>
    <row r="312" spans="1:11" ht="24" customHeight="1">
      <c r="A312" s="158"/>
      <c r="B312" s="172"/>
      <c r="C312" s="122"/>
      <c r="D312" s="197"/>
      <c r="E312" s="197"/>
      <c r="F312" s="19" t="s">
        <v>280</v>
      </c>
      <c r="G312" s="68">
        <v>38</v>
      </c>
      <c r="H312" s="74" t="s">
        <v>317</v>
      </c>
      <c r="I312" s="63"/>
      <c r="J312" s="86" t="s">
        <v>517</v>
      </c>
      <c r="K312" s="206"/>
    </row>
    <row r="313" spans="1:11" ht="24" customHeight="1">
      <c r="A313" s="158"/>
      <c r="B313" s="173"/>
      <c r="C313" s="177"/>
      <c r="D313" s="198"/>
      <c r="E313" s="198"/>
      <c r="F313" s="40" t="s">
        <v>281</v>
      </c>
      <c r="G313" s="70">
        <v>40</v>
      </c>
      <c r="H313" s="75" t="s">
        <v>318</v>
      </c>
      <c r="I313" s="67"/>
      <c r="J313" s="87" t="s">
        <v>517</v>
      </c>
      <c r="K313" s="206"/>
    </row>
    <row r="314" spans="1:11" ht="24" customHeight="1">
      <c r="A314" s="158"/>
      <c r="B314" s="157" t="s">
        <v>10</v>
      </c>
      <c r="C314" s="138" t="s">
        <v>332</v>
      </c>
      <c r="D314" s="196">
        <v>60</v>
      </c>
      <c r="E314" s="196">
        <v>3</v>
      </c>
      <c r="F314" s="34" t="s">
        <v>246</v>
      </c>
      <c r="G314" s="60">
        <v>24</v>
      </c>
      <c r="H314" s="73" t="s">
        <v>316</v>
      </c>
      <c r="I314" s="61"/>
      <c r="J314" s="84" t="s">
        <v>517</v>
      </c>
      <c r="K314" s="206"/>
    </row>
    <row r="315" spans="1:11" ht="24" customHeight="1">
      <c r="A315" s="158"/>
      <c r="B315" s="172"/>
      <c r="C315" s="122"/>
      <c r="D315" s="197"/>
      <c r="E315" s="197"/>
      <c r="F315" s="19" t="s">
        <v>248</v>
      </c>
      <c r="G315" s="68">
        <v>22</v>
      </c>
      <c r="H315" s="74" t="s">
        <v>318</v>
      </c>
      <c r="I315" s="63"/>
      <c r="J315" s="86" t="s">
        <v>517</v>
      </c>
      <c r="K315" s="206"/>
    </row>
    <row r="316" spans="1:11" ht="24" customHeight="1">
      <c r="A316" s="158"/>
      <c r="B316" s="172"/>
      <c r="C316" s="122"/>
      <c r="D316" s="197"/>
      <c r="E316" s="197"/>
      <c r="F316" s="19" t="s">
        <v>247</v>
      </c>
      <c r="G316" s="68">
        <v>27</v>
      </c>
      <c r="H316" s="74" t="s">
        <v>317</v>
      </c>
      <c r="I316" s="63"/>
      <c r="J316" s="86" t="s">
        <v>517</v>
      </c>
      <c r="K316" s="206"/>
    </row>
    <row r="317" spans="1:11" ht="24" customHeight="1">
      <c r="A317" s="159"/>
      <c r="B317" s="173"/>
      <c r="C317" s="177"/>
      <c r="D317" s="198"/>
      <c r="E317" s="198"/>
      <c r="F317" s="40" t="s">
        <v>203</v>
      </c>
      <c r="G317" s="70">
        <v>9</v>
      </c>
      <c r="H317" s="75" t="s">
        <v>519</v>
      </c>
      <c r="I317" s="67"/>
      <c r="J317" s="87" t="s">
        <v>517</v>
      </c>
      <c r="K317" s="210"/>
    </row>
    <row r="318" spans="1:11" ht="24" customHeight="1">
      <c r="A318" s="167" t="s">
        <v>131</v>
      </c>
      <c r="B318" s="157" t="s">
        <v>0</v>
      </c>
      <c r="C318" s="16" t="s">
        <v>35</v>
      </c>
      <c r="D318" s="17">
        <v>45</v>
      </c>
      <c r="E318" s="17">
        <v>2</v>
      </c>
      <c r="F318" s="17" t="s">
        <v>204</v>
      </c>
      <c r="G318" s="60">
        <v>2</v>
      </c>
      <c r="H318" s="160" t="s">
        <v>305</v>
      </c>
      <c r="I318" s="160"/>
      <c r="J318" s="84" t="s">
        <v>517</v>
      </c>
      <c r="K318" s="160"/>
    </row>
    <row r="319" spans="1:11" ht="24" customHeight="1">
      <c r="A319" s="158"/>
      <c r="B319" s="172"/>
      <c r="C319" s="27" t="s">
        <v>53</v>
      </c>
      <c r="D319" s="21">
        <v>75</v>
      </c>
      <c r="E319" s="21">
        <v>4</v>
      </c>
      <c r="F319" s="21" t="s">
        <v>205</v>
      </c>
      <c r="G319" s="68">
        <v>0</v>
      </c>
      <c r="H319" s="161"/>
      <c r="I319" s="161"/>
      <c r="J319" s="86" t="s">
        <v>517</v>
      </c>
      <c r="K319" s="161"/>
    </row>
    <row r="320" spans="1:11" ht="24" customHeight="1">
      <c r="A320" s="158"/>
      <c r="B320" s="173"/>
      <c r="C320" s="44" t="s">
        <v>132</v>
      </c>
      <c r="D320" s="39">
        <v>45</v>
      </c>
      <c r="E320" s="39">
        <v>2</v>
      </c>
      <c r="F320" s="41" t="s">
        <v>149</v>
      </c>
      <c r="G320" s="70"/>
      <c r="H320" s="162"/>
      <c r="I320" s="162"/>
      <c r="J320" s="87" t="s">
        <v>517</v>
      </c>
      <c r="K320" s="162"/>
    </row>
    <row r="321" spans="1:11" ht="24" customHeight="1">
      <c r="A321" s="158"/>
      <c r="B321" s="157" t="s">
        <v>10</v>
      </c>
      <c r="C321" s="42" t="s">
        <v>40</v>
      </c>
      <c r="D321" s="35">
        <v>60</v>
      </c>
      <c r="E321" s="35">
        <v>3</v>
      </c>
      <c r="F321" s="34" t="s">
        <v>204</v>
      </c>
      <c r="G321" s="60">
        <v>5</v>
      </c>
      <c r="H321" s="160">
        <v>103</v>
      </c>
      <c r="I321" s="160"/>
      <c r="J321" s="84" t="s">
        <v>517</v>
      </c>
      <c r="K321" s="208" t="s">
        <v>496</v>
      </c>
    </row>
    <row r="322" spans="1:11" ht="24" customHeight="1">
      <c r="A322" s="158"/>
      <c r="B322" s="172"/>
      <c r="C322" s="27" t="s">
        <v>133</v>
      </c>
      <c r="D322" s="21">
        <v>45</v>
      </c>
      <c r="E322" s="21">
        <v>2</v>
      </c>
      <c r="F322" s="21" t="s">
        <v>206</v>
      </c>
      <c r="G322" s="68">
        <v>28</v>
      </c>
      <c r="H322" s="184"/>
      <c r="I322" s="184"/>
      <c r="J322" s="86" t="s">
        <v>160</v>
      </c>
      <c r="K322" s="207"/>
    </row>
    <row r="323" spans="1:11" ht="24" customHeight="1">
      <c r="A323" s="158"/>
      <c r="B323" s="172"/>
      <c r="C323" s="150" t="s">
        <v>20</v>
      </c>
      <c r="D323" s="152">
        <v>45</v>
      </c>
      <c r="E323" s="165">
        <v>2</v>
      </c>
      <c r="F323" s="19" t="s">
        <v>484</v>
      </c>
      <c r="G323" s="68">
        <v>24</v>
      </c>
      <c r="H323" s="185" t="s">
        <v>305</v>
      </c>
      <c r="I323" s="185"/>
      <c r="J323" s="86" t="s">
        <v>160</v>
      </c>
      <c r="K323" s="185"/>
    </row>
    <row r="324" spans="1:11" ht="30" customHeight="1">
      <c r="A324" s="158"/>
      <c r="B324" s="173"/>
      <c r="C324" s="170"/>
      <c r="D324" s="154"/>
      <c r="E324" s="166"/>
      <c r="F324" s="40" t="s">
        <v>485</v>
      </c>
      <c r="G324" s="70">
        <v>6</v>
      </c>
      <c r="H324" s="162"/>
      <c r="I324" s="162"/>
      <c r="J324" s="87" t="s">
        <v>160</v>
      </c>
      <c r="K324" s="162"/>
    </row>
    <row r="325" spans="1:11" ht="27" customHeight="1">
      <c r="A325" s="158"/>
      <c r="B325" s="157" t="s">
        <v>13</v>
      </c>
      <c r="C325" s="33" t="s">
        <v>37</v>
      </c>
      <c r="D325" s="34">
        <v>75</v>
      </c>
      <c r="E325" s="35">
        <v>4</v>
      </c>
      <c r="F325" s="34" t="s">
        <v>207</v>
      </c>
      <c r="G325" s="60">
        <v>0</v>
      </c>
      <c r="H325" s="160">
        <v>103</v>
      </c>
      <c r="I325" s="160"/>
      <c r="J325" s="84" t="s">
        <v>517</v>
      </c>
      <c r="K325" s="208" t="s">
        <v>545</v>
      </c>
    </row>
    <row r="326" spans="1:11" ht="27" customHeight="1">
      <c r="A326" s="159"/>
      <c r="B326" s="173"/>
      <c r="C326" s="36" t="s">
        <v>51</v>
      </c>
      <c r="D326" s="37">
        <v>45</v>
      </c>
      <c r="E326" s="37">
        <v>2</v>
      </c>
      <c r="F326" s="37" t="s">
        <v>205</v>
      </c>
      <c r="G326" s="70">
        <v>21</v>
      </c>
      <c r="H326" s="162"/>
      <c r="I326" s="162"/>
      <c r="J326" s="87" t="s">
        <v>160</v>
      </c>
      <c r="K326" s="207"/>
    </row>
    <row r="327" spans="1:11" ht="22.5" customHeight="1">
      <c r="A327" s="167" t="s">
        <v>131</v>
      </c>
      <c r="B327" s="157" t="s">
        <v>14</v>
      </c>
      <c r="C327" s="16" t="s">
        <v>58</v>
      </c>
      <c r="D327" s="17">
        <v>45</v>
      </c>
      <c r="E327" s="17">
        <v>2</v>
      </c>
      <c r="F327" s="17" t="s">
        <v>205</v>
      </c>
      <c r="G327" s="60">
        <v>0</v>
      </c>
      <c r="H327" s="160">
        <v>103</v>
      </c>
      <c r="I327" s="160"/>
      <c r="J327" s="84" t="s">
        <v>160</v>
      </c>
      <c r="K327" s="208" t="s">
        <v>546</v>
      </c>
    </row>
    <row r="328" spans="1:11" ht="22.5" customHeight="1">
      <c r="A328" s="158"/>
      <c r="B328" s="172"/>
      <c r="C328" s="150" t="s">
        <v>134</v>
      </c>
      <c r="D328" s="152">
        <v>60</v>
      </c>
      <c r="E328" s="165">
        <v>3</v>
      </c>
      <c r="F328" s="19" t="s">
        <v>208</v>
      </c>
      <c r="G328" s="68">
        <v>32</v>
      </c>
      <c r="H328" s="184"/>
      <c r="I328" s="184"/>
      <c r="J328" s="86" t="s">
        <v>159</v>
      </c>
      <c r="K328" s="207"/>
    </row>
    <row r="329" spans="1:11" ht="22.5" customHeight="1">
      <c r="A329" s="158"/>
      <c r="B329" s="172"/>
      <c r="C329" s="169"/>
      <c r="D329" s="153"/>
      <c r="E329" s="175"/>
      <c r="F329" s="19" t="s">
        <v>442</v>
      </c>
      <c r="G329" s="68">
        <v>37</v>
      </c>
      <c r="H329" s="68" t="s">
        <v>305</v>
      </c>
      <c r="I329" s="68"/>
      <c r="J329" s="86" t="s">
        <v>159</v>
      </c>
      <c r="K329" s="68"/>
    </row>
    <row r="330" spans="1:11" ht="22.5" customHeight="1">
      <c r="A330" s="158"/>
      <c r="B330" s="172"/>
      <c r="C330" s="169"/>
      <c r="D330" s="153"/>
      <c r="E330" s="175"/>
      <c r="F330" s="19" t="s">
        <v>443</v>
      </c>
      <c r="G330" s="68">
        <v>38</v>
      </c>
      <c r="H330" s="68" t="s">
        <v>304</v>
      </c>
      <c r="I330" s="68"/>
      <c r="J330" s="86" t="s">
        <v>159</v>
      </c>
      <c r="K330" s="68"/>
    </row>
    <row r="331" spans="1:11" ht="22.5" customHeight="1">
      <c r="A331" s="158"/>
      <c r="B331" s="172"/>
      <c r="C331" s="169"/>
      <c r="D331" s="153"/>
      <c r="E331" s="175"/>
      <c r="F331" s="19" t="s">
        <v>444</v>
      </c>
      <c r="G331" s="68">
        <v>34</v>
      </c>
      <c r="H331" s="185" t="s">
        <v>303</v>
      </c>
      <c r="I331" s="185"/>
      <c r="J331" s="86" t="s">
        <v>159</v>
      </c>
      <c r="K331" s="185"/>
    </row>
    <row r="332" spans="1:11" ht="22.5" customHeight="1">
      <c r="A332" s="158"/>
      <c r="B332" s="173"/>
      <c r="C332" s="170"/>
      <c r="D332" s="154"/>
      <c r="E332" s="166"/>
      <c r="F332" s="40" t="s">
        <v>209</v>
      </c>
      <c r="G332" s="70">
        <v>2</v>
      </c>
      <c r="H332" s="162"/>
      <c r="I332" s="162"/>
      <c r="J332" s="87" t="s">
        <v>159</v>
      </c>
      <c r="K332" s="162"/>
    </row>
    <row r="333" spans="1:11" ht="22.5" customHeight="1">
      <c r="A333" s="158"/>
      <c r="B333" s="117" t="s">
        <v>0</v>
      </c>
      <c r="C333" s="26" t="s">
        <v>135</v>
      </c>
      <c r="D333" s="20">
        <v>45</v>
      </c>
      <c r="E333" s="20">
        <v>2</v>
      </c>
      <c r="F333" s="19" t="s">
        <v>149</v>
      </c>
      <c r="G333" s="68"/>
      <c r="H333" s="68" t="s">
        <v>304</v>
      </c>
      <c r="I333" s="68"/>
      <c r="J333" s="86" t="s">
        <v>516</v>
      </c>
      <c r="K333" s="68"/>
    </row>
    <row r="334" spans="1:11" ht="22.5" customHeight="1">
      <c r="A334" s="158"/>
      <c r="B334" s="118" t="s">
        <v>10</v>
      </c>
      <c r="C334" s="18" t="s">
        <v>136</v>
      </c>
      <c r="D334" s="20">
        <v>45</v>
      </c>
      <c r="E334" s="20">
        <v>2</v>
      </c>
      <c r="F334" s="24" t="s">
        <v>149</v>
      </c>
      <c r="G334" s="68"/>
      <c r="H334" s="68" t="s">
        <v>304</v>
      </c>
      <c r="I334" s="68"/>
      <c r="J334" s="86" t="s">
        <v>516</v>
      </c>
      <c r="K334" s="68"/>
    </row>
    <row r="335" spans="1:11" ht="22.5" customHeight="1">
      <c r="A335" s="158"/>
      <c r="B335" s="118" t="s">
        <v>13</v>
      </c>
      <c r="C335" s="18" t="s">
        <v>137</v>
      </c>
      <c r="D335" s="20">
        <v>45</v>
      </c>
      <c r="E335" s="20">
        <v>2</v>
      </c>
      <c r="F335" s="24" t="s">
        <v>149</v>
      </c>
      <c r="G335" s="68"/>
      <c r="H335" s="68" t="s">
        <v>304</v>
      </c>
      <c r="I335" s="68"/>
      <c r="J335" s="86" t="s">
        <v>516</v>
      </c>
      <c r="K335" s="68"/>
    </row>
    <row r="336" spans="1:11" ht="22.5" customHeight="1">
      <c r="A336" s="158"/>
      <c r="B336" s="158" t="s">
        <v>31</v>
      </c>
      <c r="C336" s="27" t="s">
        <v>167</v>
      </c>
      <c r="D336" s="147">
        <v>150</v>
      </c>
      <c r="E336" s="147">
        <v>6</v>
      </c>
      <c r="F336" s="21" t="s">
        <v>185</v>
      </c>
      <c r="G336" s="68">
        <v>3</v>
      </c>
      <c r="H336" s="185">
        <v>104</v>
      </c>
      <c r="I336" s="185"/>
      <c r="J336" s="86" t="s">
        <v>516</v>
      </c>
      <c r="K336" s="185"/>
    </row>
    <row r="337" spans="1:11" ht="22.5" customHeight="1">
      <c r="A337" s="158"/>
      <c r="B337" s="158"/>
      <c r="C337" s="27" t="s">
        <v>168</v>
      </c>
      <c r="D337" s="148"/>
      <c r="E337" s="148"/>
      <c r="F337" s="21" t="s">
        <v>185</v>
      </c>
      <c r="G337" s="68">
        <v>11</v>
      </c>
      <c r="H337" s="161"/>
      <c r="I337" s="161"/>
      <c r="J337" s="86" t="s">
        <v>516</v>
      </c>
      <c r="K337" s="161"/>
    </row>
    <row r="338" spans="1:11" ht="22.5" customHeight="1">
      <c r="A338" s="158"/>
      <c r="B338" s="158"/>
      <c r="C338" s="27" t="s">
        <v>169</v>
      </c>
      <c r="D338" s="148"/>
      <c r="E338" s="148"/>
      <c r="F338" s="21" t="s">
        <v>185</v>
      </c>
      <c r="G338" s="68">
        <v>4</v>
      </c>
      <c r="H338" s="161"/>
      <c r="I338" s="161"/>
      <c r="J338" s="86" t="s">
        <v>516</v>
      </c>
      <c r="K338" s="161"/>
    </row>
    <row r="339" spans="1:11" ht="22.5" customHeight="1">
      <c r="A339" s="158"/>
      <c r="B339" s="158"/>
      <c r="C339" s="27" t="s">
        <v>170</v>
      </c>
      <c r="D339" s="151"/>
      <c r="E339" s="151"/>
      <c r="F339" s="21" t="s">
        <v>185</v>
      </c>
      <c r="G339" s="68">
        <v>33</v>
      </c>
      <c r="H339" s="184"/>
      <c r="I339" s="184"/>
      <c r="J339" s="86" t="s">
        <v>516</v>
      </c>
      <c r="K339" s="184"/>
    </row>
    <row r="340" spans="1:11" ht="22.5" customHeight="1">
      <c r="A340" s="158"/>
      <c r="B340" s="158"/>
      <c r="C340" s="27" t="s">
        <v>171</v>
      </c>
      <c r="D340" s="147">
        <v>150</v>
      </c>
      <c r="E340" s="147">
        <v>6</v>
      </c>
      <c r="F340" s="21" t="s">
        <v>186</v>
      </c>
      <c r="G340" s="68">
        <v>10</v>
      </c>
      <c r="H340" s="185">
        <v>101</v>
      </c>
      <c r="I340" s="185"/>
      <c r="J340" s="86" t="s">
        <v>516</v>
      </c>
      <c r="K340" s="185"/>
    </row>
    <row r="341" spans="1:11" ht="22.5" customHeight="1">
      <c r="A341" s="158"/>
      <c r="B341" s="158"/>
      <c r="C341" s="27" t="s">
        <v>172</v>
      </c>
      <c r="D341" s="148"/>
      <c r="E341" s="148"/>
      <c r="F341" s="21" t="s">
        <v>186</v>
      </c>
      <c r="G341" s="64">
        <v>30</v>
      </c>
      <c r="H341" s="161"/>
      <c r="I341" s="161"/>
      <c r="J341" s="86" t="s">
        <v>516</v>
      </c>
      <c r="K341" s="161"/>
    </row>
    <row r="342" spans="1:11" ht="22.5" customHeight="1">
      <c r="A342" s="158"/>
      <c r="B342" s="158"/>
      <c r="C342" s="27" t="s">
        <v>173</v>
      </c>
      <c r="D342" s="148"/>
      <c r="E342" s="148"/>
      <c r="F342" s="21" t="s">
        <v>186</v>
      </c>
      <c r="G342" s="64">
        <v>10</v>
      </c>
      <c r="H342" s="161"/>
      <c r="I342" s="161"/>
      <c r="J342" s="86" t="s">
        <v>516</v>
      </c>
      <c r="K342" s="161"/>
    </row>
    <row r="343" spans="1:11" ht="22.5" customHeight="1">
      <c r="A343" s="158"/>
      <c r="B343" s="158"/>
      <c r="C343" s="27" t="s">
        <v>174</v>
      </c>
      <c r="D343" s="151"/>
      <c r="E343" s="151"/>
      <c r="F343" s="21" t="s">
        <v>186</v>
      </c>
      <c r="G343" s="64">
        <v>12</v>
      </c>
      <c r="H343" s="184"/>
      <c r="I343" s="184"/>
      <c r="J343" s="86" t="s">
        <v>516</v>
      </c>
      <c r="K343" s="184"/>
    </row>
    <row r="344" spans="1:11" ht="22.5" customHeight="1">
      <c r="A344" s="158"/>
      <c r="B344" s="158"/>
      <c r="C344" s="49" t="s">
        <v>237</v>
      </c>
      <c r="D344" s="147">
        <v>150</v>
      </c>
      <c r="E344" s="147">
        <v>6</v>
      </c>
      <c r="F344" s="21" t="s">
        <v>180</v>
      </c>
      <c r="G344" s="64">
        <v>3</v>
      </c>
      <c r="H344" s="185">
        <v>102</v>
      </c>
      <c r="I344" s="185"/>
      <c r="J344" s="86" t="s">
        <v>516</v>
      </c>
      <c r="K344" s="185"/>
    </row>
    <row r="345" spans="1:11" ht="22.5" customHeight="1">
      <c r="A345" s="158"/>
      <c r="B345" s="158"/>
      <c r="C345" s="49" t="s">
        <v>238</v>
      </c>
      <c r="D345" s="148"/>
      <c r="E345" s="148"/>
      <c r="F345" s="21" t="s">
        <v>180</v>
      </c>
      <c r="G345" s="64">
        <v>9</v>
      </c>
      <c r="H345" s="161"/>
      <c r="I345" s="161"/>
      <c r="J345" s="86" t="s">
        <v>516</v>
      </c>
      <c r="K345" s="161"/>
    </row>
    <row r="346" spans="1:11" ht="22.5" customHeight="1">
      <c r="A346" s="158"/>
      <c r="B346" s="158"/>
      <c r="C346" s="49" t="s">
        <v>239</v>
      </c>
      <c r="D346" s="148"/>
      <c r="E346" s="148"/>
      <c r="F346" s="21" t="s">
        <v>180</v>
      </c>
      <c r="G346" s="64">
        <v>19</v>
      </c>
      <c r="H346" s="161"/>
      <c r="I346" s="161"/>
      <c r="J346" s="86" t="s">
        <v>516</v>
      </c>
      <c r="K346" s="161"/>
    </row>
    <row r="347" spans="1:11" ht="22.5" customHeight="1">
      <c r="A347" s="159"/>
      <c r="B347" s="159"/>
      <c r="C347" s="36" t="s">
        <v>240</v>
      </c>
      <c r="D347" s="149"/>
      <c r="E347" s="149"/>
      <c r="F347" s="21" t="s">
        <v>180</v>
      </c>
      <c r="G347" s="70">
        <v>7</v>
      </c>
      <c r="H347" s="162"/>
      <c r="I347" s="162"/>
      <c r="J347" s="87" t="s">
        <v>516</v>
      </c>
      <c r="K347" s="162"/>
    </row>
    <row r="348" spans="1:11" ht="22.5" customHeight="1">
      <c r="A348" s="215" t="s">
        <v>138</v>
      </c>
      <c r="B348" s="121" t="s">
        <v>0</v>
      </c>
      <c r="C348" s="195" t="s">
        <v>139</v>
      </c>
      <c r="D348" s="113">
        <v>30</v>
      </c>
      <c r="E348" s="35"/>
      <c r="F348" s="34" t="s">
        <v>445</v>
      </c>
      <c r="G348" s="60">
        <v>35</v>
      </c>
      <c r="H348" s="60">
        <v>102</v>
      </c>
      <c r="I348" s="60"/>
      <c r="J348" s="84" t="s">
        <v>161</v>
      </c>
      <c r="K348" s="60"/>
    </row>
    <row r="349" spans="1:11" ht="22.5" customHeight="1">
      <c r="A349" s="216"/>
      <c r="B349" s="116"/>
      <c r="C349" s="131"/>
      <c r="D349" s="114"/>
      <c r="E349" s="31"/>
      <c r="F349" s="31" t="s">
        <v>446</v>
      </c>
      <c r="G349" s="66">
        <v>32</v>
      </c>
      <c r="H349" s="66">
        <v>108</v>
      </c>
      <c r="I349" s="66"/>
      <c r="J349" s="85" t="s">
        <v>161</v>
      </c>
      <c r="K349" s="66"/>
    </row>
    <row r="350" spans="1:11" ht="22.5" customHeight="1">
      <c r="A350" s="215" t="s">
        <v>138</v>
      </c>
      <c r="B350" s="116" t="s">
        <v>0</v>
      </c>
      <c r="C350" s="131" t="s">
        <v>139</v>
      </c>
      <c r="D350" s="153">
        <v>30</v>
      </c>
      <c r="E350" s="31"/>
      <c r="F350" s="31" t="s">
        <v>447</v>
      </c>
      <c r="G350" s="66">
        <v>50</v>
      </c>
      <c r="H350" s="66" t="s">
        <v>303</v>
      </c>
      <c r="I350" s="66"/>
      <c r="J350" s="85" t="s">
        <v>161</v>
      </c>
      <c r="K350" s="66"/>
    </row>
    <row r="351" spans="1:11" ht="22.5" customHeight="1">
      <c r="A351" s="217"/>
      <c r="B351" s="116"/>
      <c r="C351" s="131"/>
      <c r="D351" s="153"/>
      <c r="E351" s="31"/>
      <c r="F351" s="31" t="s">
        <v>235</v>
      </c>
      <c r="G351" s="66">
        <v>40</v>
      </c>
      <c r="H351" s="66">
        <v>104</v>
      </c>
      <c r="I351" s="66"/>
      <c r="J351" s="85" t="s">
        <v>161</v>
      </c>
      <c r="K351" s="66"/>
    </row>
    <row r="352" spans="1:11" ht="22.5" customHeight="1">
      <c r="A352" s="217"/>
      <c r="B352" s="116"/>
      <c r="C352" s="131"/>
      <c r="D352" s="153"/>
      <c r="E352" s="31"/>
      <c r="F352" s="31" t="s">
        <v>486</v>
      </c>
      <c r="G352" s="66">
        <v>36</v>
      </c>
      <c r="H352" s="66" t="s">
        <v>304</v>
      </c>
      <c r="I352" s="66"/>
      <c r="J352" s="85" t="s">
        <v>161</v>
      </c>
      <c r="K352" s="66"/>
    </row>
    <row r="353" spans="1:11" ht="22.5" customHeight="1">
      <c r="A353" s="217"/>
      <c r="B353" s="116"/>
      <c r="C353" s="131"/>
      <c r="D353" s="153"/>
      <c r="E353" s="31"/>
      <c r="F353" s="31" t="s">
        <v>236</v>
      </c>
      <c r="G353" s="66">
        <v>46</v>
      </c>
      <c r="H353" s="66">
        <v>103</v>
      </c>
      <c r="I353" s="66"/>
      <c r="J353" s="85" t="s">
        <v>161</v>
      </c>
      <c r="K353" s="66"/>
    </row>
    <row r="354" spans="1:11" ht="22.5" customHeight="1">
      <c r="A354" s="217"/>
      <c r="B354" s="116"/>
      <c r="C354" s="131"/>
      <c r="D354" s="153"/>
      <c r="E354" s="31"/>
      <c r="F354" s="31" t="s">
        <v>448</v>
      </c>
      <c r="G354" s="66">
        <v>35</v>
      </c>
      <c r="H354" s="66">
        <v>101</v>
      </c>
      <c r="I354" s="66"/>
      <c r="J354" s="85" t="s">
        <v>161</v>
      </c>
      <c r="K354" s="66"/>
    </row>
    <row r="355" spans="1:11" ht="22.5" customHeight="1">
      <c r="A355" s="217"/>
      <c r="B355" s="116"/>
      <c r="C355" s="131"/>
      <c r="D355" s="153"/>
      <c r="E355" s="31"/>
      <c r="F355" s="31" t="s">
        <v>449</v>
      </c>
      <c r="G355" s="66">
        <v>34</v>
      </c>
      <c r="H355" s="185">
        <v>201</v>
      </c>
      <c r="I355" s="185"/>
      <c r="J355" s="85" t="s">
        <v>161</v>
      </c>
      <c r="K355" s="185"/>
    </row>
    <row r="356" spans="1:11" ht="22.5" customHeight="1">
      <c r="A356" s="217"/>
      <c r="B356" s="120"/>
      <c r="C356" s="132"/>
      <c r="D356" s="154"/>
      <c r="E356" s="39"/>
      <c r="F356" s="40" t="s">
        <v>450</v>
      </c>
      <c r="G356" s="70"/>
      <c r="H356" s="162"/>
      <c r="I356" s="162"/>
      <c r="J356" s="87" t="s">
        <v>161</v>
      </c>
      <c r="K356" s="162"/>
    </row>
    <row r="357" spans="1:11" ht="22.5" customHeight="1">
      <c r="A357" s="217"/>
      <c r="B357" s="167" t="s">
        <v>10</v>
      </c>
      <c r="C357" s="163" t="s">
        <v>140</v>
      </c>
      <c r="D357" s="156">
        <v>30</v>
      </c>
      <c r="E357" s="31"/>
      <c r="F357" s="31" t="s">
        <v>421</v>
      </c>
      <c r="G357" s="66">
        <v>34</v>
      </c>
      <c r="H357" s="66">
        <v>102</v>
      </c>
      <c r="I357" s="66"/>
      <c r="J357" s="85" t="s">
        <v>161</v>
      </c>
      <c r="K357" s="66"/>
    </row>
    <row r="358" spans="1:11" ht="22.5" customHeight="1">
      <c r="A358" s="217"/>
      <c r="B358" s="158"/>
      <c r="C358" s="155"/>
      <c r="D358" s="148"/>
      <c r="E358" s="31"/>
      <c r="F358" s="31" t="s">
        <v>422</v>
      </c>
      <c r="G358" s="66">
        <v>38</v>
      </c>
      <c r="H358" s="66" t="s">
        <v>304</v>
      </c>
      <c r="I358" s="66"/>
      <c r="J358" s="85" t="s">
        <v>161</v>
      </c>
      <c r="K358" s="66"/>
    </row>
    <row r="359" spans="1:11" ht="22.5" customHeight="1">
      <c r="A359" s="217"/>
      <c r="B359" s="158"/>
      <c r="C359" s="155"/>
      <c r="D359" s="148"/>
      <c r="E359" s="31"/>
      <c r="F359" s="31" t="s">
        <v>451</v>
      </c>
      <c r="G359" s="66">
        <v>36</v>
      </c>
      <c r="H359" s="66">
        <v>101</v>
      </c>
      <c r="I359" s="66"/>
      <c r="J359" s="85" t="s">
        <v>161</v>
      </c>
      <c r="K359" s="66"/>
    </row>
    <row r="360" spans="1:11" ht="22.5" customHeight="1">
      <c r="A360" s="217"/>
      <c r="B360" s="158"/>
      <c r="C360" s="155"/>
      <c r="D360" s="148"/>
      <c r="E360" s="31"/>
      <c r="F360" s="31" t="s">
        <v>258</v>
      </c>
      <c r="G360" s="66">
        <v>42</v>
      </c>
      <c r="H360" s="66">
        <v>103</v>
      </c>
      <c r="I360" s="66"/>
      <c r="J360" s="85" t="s">
        <v>161</v>
      </c>
      <c r="K360" s="66"/>
    </row>
    <row r="361" spans="1:11" ht="22.5" customHeight="1">
      <c r="A361" s="217"/>
      <c r="B361" s="158"/>
      <c r="C361" s="155"/>
      <c r="D361" s="148"/>
      <c r="E361" s="31"/>
      <c r="F361" s="31" t="s">
        <v>452</v>
      </c>
      <c r="G361" s="66">
        <v>42</v>
      </c>
      <c r="H361" s="66">
        <v>108</v>
      </c>
      <c r="I361" s="66"/>
      <c r="J361" s="85" t="s">
        <v>161</v>
      </c>
      <c r="K361" s="66"/>
    </row>
    <row r="362" spans="1:11" ht="22.5" customHeight="1">
      <c r="A362" s="217"/>
      <c r="B362" s="158"/>
      <c r="C362" s="155"/>
      <c r="D362" s="148"/>
      <c r="E362" s="31"/>
      <c r="F362" s="31" t="s">
        <v>259</v>
      </c>
      <c r="G362" s="66">
        <v>40</v>
      </c>
      <c r="H362" s="66">
        <v>104</v>
      </c>
      <c r="I362" s="66"/>
      <c r="J362" s="85" t="s">
        <v>161</v>
      </c>
      <c r="K362" s="66"/>
    </row>
    <row r="363" spans="1:11" ht="22.5" customHeight="1">
      <c r="A363" s="217"/>
      <c r="B363" s="158"/>
      <c r="C363" s="155"/>
      <c r="D363" s="148"/>
      <c r="E363" s="31"/>
      <c r="F363" s="31" t="s">
        <v>261</v>
      </c>
      <c r="G363" s="66">
        <v>34</v>
      </c>
      <c r="H363" s="66">
        <v>307</v>
      </c>
      <c r="I363" s="66"/>
      <c r="J363" s="85" t="s">
        <v>161</v>
      </c>
      <c r="K363" s="66"/>
    </row>
    <row r="364" spans="1:11" ht="22.5" customHeight="1">
      <c r="A364" s="217"/>
      <c r="B364" s="158"/>
      <c r="C364" s="155"/>
      <c r="D364" s="148"/>
      <c r="E364" s="31"/>
      <c r="F364" s="31" t="s">
        <v>260</v>
      </c>
      <c r="G364" s="66">
        <v>44</v>
      </c>
      <c r="H364" s="66">
        <v>304</v>
      </c>
      <c r="I364" s="66"/>
      <c r="J364" s="85" t="s">
        <v>161</v>
      </c>
      <c r="K364" s="66"/>
    </row>
    <row r="365" spans="1:11" ht="22.5" customHeight="1">
      <c r="A365" s="217"/>
      <c r="B365" s="158"/>
      <c r="C365" s="155"/>
      <c r="D365" s="148"/>
      <c r="E365" s="31"/>
      <c r="F365" s="31" t="s">
        <v>453</v>
      </c>
      <c r="G365" s="66">
        <v>41</v>
      </c>
      <c r="H365" s="66">
        <v>306</v>
      </c>
      <c r="I365" s="66"/>
      <c r="J365" s="85" t="s">
        <v>161</v>
      </c>
      <c r="K365" s="66"/>
    </row>
    <row r="366" spans="1:11" ht="22.5" customHeight="1">
      <c r="A366" s="216"/>
      <c r="B366" s="159"/>
      <c r="C366" s="194"/>
      <c r="D366" s="149"/>
      <c r="E366" s="46"/>
      <c r="F366" s="46" t="s">
        <v>454</v>
      </c>
      <c r="G366" s="71">
        <v>51</v>
      </c>
      <c r="H366" s="71" t="s">
        <v>303</v>
      </c>
      <c r="I366" s="71"/>
      <c r="J366" s="92" t="s">
        <v>161</v>
      </c>
      <c r="K366" s="71"/>
    </row>
    <row r="367" spans="1:11" ht="19.5" customHeight="1">
      <c r="A367" s="167" t="s">
        <v>141</v>
      </c>
      <c r="B367" s="158" t="s">
        <v>31</v>
      </c>
      <c r="C367" s="155" t="s">
        <v>329</v>
      </c>
      <c r="D367" s="148">
        <v>30</v>
      </c>
      <c r="E367" s="31"/>
      <c r="F367" s="103" t="s">
        <v>556</v>
      </c>
      <c r="G367" s="66">
        <v>32</v>
      </c>
      <c r="H367" s="62"/>
      <c r="I367" s="62"/>
      <c r="J367" s="85" t="s">
        <v>161</v>
      </c>
      <c r="K367" s="94" t="s">
        <v>547</v>
      </c>
    </row>
    <row r="368" spans="1:11" ht="19.5" customHeight="1">
      <c r="A368" s="158"/>
      <c r="B368" s="158"/>
      <c r="C368" s="155"/>
      <c r="D368" s="148"/>
      <c r="E368" s="21"/>
      <c r="F368" s="25" t="s">
        <v>455</v>
      </c>
      <c r="G368" s="68">
        <v>35</v>
      </c>
      <c r="H368" s="63"/>
      <c r="I368" s="63"/>
      <c r="J368" s="86" t="s">
        <v>161</v>
      </c>
      <c r="K368" s="74" t="s">
        <v>547</v>
      </c>
    </row>
    <row r="369" spans="1:11" ht="19.5" customHeight="1">
      <c r="A369" s="158"/>
      <c r="B369" s="158"/>
      <c r="C369" s="155"/>
      <c r="D369" s="148"/>
      <c r="E369" s="21"/>
      <c r="F369" s="25" t="s">
        <v>456</v>
      </c>
      <c r="G369" s="68">
        <v>31</v>
      </c>
      <c r="H369" s="63"/>
      <c r="I369" s="63"/>
      <c r="J369" s="86" t="s">
        <v>161</v>
      </c>
      <c r="K369" s="74" t="s">
        <v>547</v>
      </c>
    </row>
    <row r="370" spans="1:11" ht="19.5" customHeight="1">
      <c r="A370" s="158"/>
      <c r="B370" s="158"/>
      <c r="C370" s="164"/>
      <c r="D370" s="151"/>
      <c r="E370" s="21"/>
      <c r="F370" s="25" t="s">
        <v>526</v>
      </c>
      <c r="G370" s="68">
        <v>34</v>
      </c>
      <c r="H370" s="63"/>
      <c r="I370" s="63"/>
      <c r="J370" s="86" t="s">
        <v>161</v>
      </c>
      <c r="K370" s="74" t="s">
        <v>547</v>
      </c>
    </row>
    <row r="371" spans="1:11" ht="19.5" customHeight="1">
      <c r="A371" s="158"/>
      <c r="B371" s="158"/>
      <c r="C371" s="18" t="s">
        <v>328</v>
      </c>
      <c r="D371" s="19">
        <v>30</v>
      </c>
      <c r="E371" s="20"/>
      <c r="F371" s="20" t="s">
        <v>149</v>
      </c>
      <c r="G371" s="68"/>
      <c r="H371" s="63"/>
      <c r="I371" s="63"/>
      <c r="J371" s="86" t="s">
        <v>161</v>
      </c>
      <c r="K371" s="74" t="s">
        <v>547</v>
      </c>
    </row>
    <row r="372" spans="1:11" ht="19.5" customHeight="1">
      <c r="A372" s="158"/>
      <c r="B372" s="158"/>
      <c r="C372" s="27" t="s">
        <v>327</v>
      </c>
      <c r="D372" s="20">
        <v>30</v>
      </c>
      <c r="E372" s="20"/>
      <c r="F372" s="20" t="s">
        <v>450</v>
      </c>
      <c r="G372" s="68"/>
      <c r="H372" s="63"/>
      <c r="I372" s="63"/>
      <c r="J372" s="86" t="s">
        <v>161</v>
      </c>
      <c r="K372" s="74" t="s">
        <v>547</v>
      </c>
    </row>
    <row r="373" spans="1:11" ht="19.5" customHeight="1">
      <c r="A373" s="159"/>
      <c r="B373" s="171"/>
      <c r="C373" s="27" t="s">
        <v>326</v>
      </c>
      <c r="D373" s="20">
        <v>30</v>
      </c>
      <c r="E373" s="20"/>
      <c r="F373" s="20" t="s">
        <v>149</v>
      </c>
      <c r="G373" s="68"/>
      <c r="H373" s="63"/>
      <c r="I373" s="63"/>
      <c r="J373" s="86" t="s">
        <v>161</v>
      </c>
      <c r="K373" s="74" t="s">
        <v>547</v>
      </c>
    </row>
    <row r="374" spans="1:11" ht="19.5" customHeight="1">
      <c r="A374" s="167" t="s">
        <v>141</v>
      </c>
      <c r="B374" s="118" t="s">
        <v>0</v>
      </c>
      <c r="C374" s="18" t="s">
        <v>330</v>
      </c>
      <c r="D374" s="19">
        <v>45</v>
      </c>
      <c r="E374" s="24"/>
      <c r="F374" s="20" t="s">
        <v>450</v>
      </c>
      <c r="G374" s="68"/>
      <c r="H374" s="63"/>
      <c r="I374" s="63"/>
      <c r="J374" s="93" t="s">
        <v>162</v>
      </c>
      <c r="K374" s="63"/>
    </row>
    <row r="375" spans="1:11" ht="19.5" customHeight="1">
      <c r="A375" s="158"/>
      <c r="B375" s="186" t="s">
        <v>10</v>
      </c>
      <c r="C375" s="134" t="s">
        <v>142</v>
      </c>
      <c r="D375" s="147">
        <v>45</v>
      </c>
      <c r="E375" s="21"/>
      <c r="F375" s="21" t="s">
        <v>457</v>
      </c>
      <c r="G375" s="68">
        <v>34</v>
      </c>
      <c r="H375" s="68">
        <v>102</v>
      </c>
      <c r="I375" s="68"/>
      <c r="J375" s="93" t="s">
        <v>162</v>
      </c>
      <c r="K375" s="68"/>
    </row>
    <row r="376" spans="1:11" ht="19.5" customHeight="1">
      <c r="A376" s="158"/>
      <c r="B376" s="158"/>
      <c r="C376" s="155"/>
      <c r="D376" s="148"/>
      <c r="E376" s="21"/>
      <c r="F376" s="21" t="s">
        <v>458</v>
      </c>
      <c r="G376" s="68">
        <v>39</v>
      </c>
      <c r="H376" s="68">
        <v>101</v>
      </c>
      <c r="I376" s="68"/>
      <c r="J376" s="93" t="s">
        <v>162</v>
      </c>
      <c r="K376" s="68"/>
    </row>
    <row r="377" spans="1:11" ht="19.5" customHeight="1">
      <c r="A377" s="158"/>
      <c r="B377" s="158"/>
      <c r="C377" s="155"/>
      <c r="D377" s="148"/>
      <c r="E377" s="21"/>
      <c r="F377" s="21" t="s">
        <v>282</v>
      </c>
      <c r="G377" s="68">
        <v>40</v>
      </c>
      <c r="H377" s="68" t="s">
        <v>304</v>
      </c>
      <c r="I377" s="68"/>
      <c r="J377" s="93" t="s">
        <v>162</v>
      </c>
      <c r="K377" s="68"/>
    </row>
    <row r="378" spans="1:11" ht="19.5" customHeight="1">
      <c r="A378" s="158"/>
      <c r="B378" s="158"/>
      <c r="C378" s="155"/>
      <c r="D378" s="148"/>
      <c r="E378" s="21"/>
      <c r="F378" s="21" t="s">
        <v>459</v>
      </c>
      <c r="G378" s="68">
        <v>33</v>
      </c>
      <c r="H378" s="185" t="s">
        <v>303</v>
      </c>
      <c r="I378" s="185"/>
      <c r="J378" s="93" t="s">
        <v>162</v>
      </c>
      <c r="K378" s="185"/>
    </row>
    <row r="379" spans="1:11" ht="20.25" customHeight="1">
      <c r="A379" s="158"/>
      <c r="B379" s="158"/>
      <c r="C379" s="155"/>
      <c r="D379" s="148"/>
      <c r="E379" s="21"/>
      <c r="F379" s="21" t="s">
        <v>460</v>
      </c>
      <c r="G379" s="68">
        <v>14</v>
      </c>
      <c r="H379" s="161"/>
      <c r="I379" s="161"/>
      <c r="J379" s="93" t="s">
        <v>162</v>
      </c>
      <c r="K379" s="161"/>
    </row>
    <row r="380" spans="1:11" ht="20.25" customHeight="1">
      <c r="A380" s="158"/>
      <c r="B380" s="171"/>
      <c r="C380" s="164"/>
      <c r="D380" s="151"/>
      <c r="E380" s="21"/>
      <c r="F380" s="21" t="s">
        <v>450</v>
      </c>
      <c r="G380" s="68"/>
      <c r="H380" s="184"/>
      <c r="I380" s="184"/>
      <c r="J380" s="93" t="s">
        <v>162</v>
      </c>
      <c r="K380" s="184"/>
    </row>
    <row r="381" spans="1:11" ht="31.5" customHeight="1">
      <c r="A381" s="159"/>
      <c r="B381" s="119" t="s">
        <v>13</v>
      </c>
      <c r="C381" s="49" t="s">
        <v>143</v>
      </c>
      <c r="D381" s="50" t="s">
        <v>144</v>
      </c>
      <c r="E381" s="50"/>
      <c r="F381" s="48" t="s">
        <v>450</v>
      </c>
      <c r="G381" s="64"/>
      <c r="H381" s="104"/>
      <c r="I381" s="104"/>
      <c r="J381" s="105" t="s">
        <v>162</v>
      </c>
      <c r="K381" s="98"/>
    </row>
    <row r="382" spans="1:11" ht="60.75" customHeight="1">
      <c r="A382" s="115" t="s">
        <v>145</v>
      </c>
      <c r="B382" s="115"/>
      <c r="C382" s="106" t="s">
        <v>333</v>
      </c>
      <c r="D382" s="107"/>
      <c r="E382" s="107"/>
      <c r="F382" s="108" t="s">
        <v>557</v>
      </c>
      <c r="G382" s="69"/>
      <c r="H382" s="109"/>
      <c r="I382" s="109"/>
      <c r="J382" s="83"/>
      <c r="K382" s="109" t="s">
        <v>548</v>
      </c>
    </row>
    <row r="383" ht="14.25" customHeight="1"/>
    <row r="384" spans="1:11" s="1" customFormat="1" ht="23.25" customHeight="1">
      <c r="A384" s="187" t="s">
        <v>334</v>
      </c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</row>
    <row r="385" spans="1:11" s="1" customFormat="1" ht="23.25" customHeight="1">
      <c r="A385" s="187" t="s">
        <v>532</v>
      </c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</row>
    <row r="386" spans="1:10" s="1" customFormat="1" ht="13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5" ht="21" customHeight="1">
      <c r="A387" s="110"/>
      <c r="B387" s="112"/>
      <c r="C387" s="111"/>
      <c r="D387" s="111"/>
      <c r="E387" s="111"/>
    </row>
  </sheetData>
  <sheetProtection/>
  <mergeCells count="460">
    <mergeCell ref="A3:C3"/>
    <mergeCell ref="F3:K3"/>
    <mergeCell ref="A1:C1"/>
    <mergeCell ref="F1:K1"/>
    <mergeCell ref="A2:C2"/>
    <mergeCell ref="F2:K2"/>
    <mergeCell ref="A131:A154"/>
    <mergeCell ref="C135:C147"/>
    <mergeCell ref="A5:K5"/>
    <mergeCell ref="H124:H130"/>
    <mergeCell ref="H131:H133"/>
    <mergeCell ref="H134:H135"/>
    <mergeCell ref="H152:H154"/>
    <mergeCell ref="H336:H339"/>
    <mergeCell ref="H340:H343"/>
    <mergeCell ref="H344:H347"/>
    <mergeCell ref="H355:H356"/>
    <mergeCell ref="H323:H324"/>
    <mergeCell ref="H325:H326"/>
    <mergeCell ref="H327:H328"/>
    <mergeCell ref="H331:H332"/>
    <mergeCell ref="H304:H305"/>
    <mergeCell ref="H307:H309"/>
    <mergeCell ref="H318:H320"/>
    <mergeCell ref="H321:H322"/>
    <mergeCell ref="H244:H245"/>
    <mergeCell ref="H246:H247"/>
    <mergeCell ref="H296:H298"/>
    <mergeCell ref="H299:H301"/>
    <mergeCell ref="H281:H282"/>
    <mergeCell ref="H283:H284"/>
    <mergeCell ref="H220:H223"/>
    <mergeCell ref="H225:H226"/>
    <mergeCell ref="H239:H241"/>
    <mergeCell ref="H242:H243"/>
    <mergeCell ref="H207:H209"/>
    <mergeCell ref="H211:H213"/>
    <mergeCell ref="H214:H215"/>
    <mergeCell ref="H216:H219"/>
    <mergeCell ref="H176:H178"/>
    <mergeCell ref="H186:H190"/>
    <mergeCell ref="H191:H197"/>
    <mergeCell ref="H198:H202"/>
    <mergeCell ref="H155:H156"/>
    <mergeCell ref="H157:H158"/>
    <mergeCell ref="H166:H169"/>
    <mergeCell ref="H170:H173"/>
    <mergeCell ref="H110:H112"/>
    <mergeCell ref="H113:H117"/>
    <mergeCell ref="H120:H121"/>
    <mergeCell ref="H122:H123"/>
    <mergeCell ref="H82:H83"/>
    <mergeCell ref="H86:H93"/>
    <mergeCell ref="H99:H102"/>
    <mergeCell ref="H106:H107"/>
    <mergeCell ref="H23:H27"/>
    <mergeCell ref="H28:H29"/>
    <mergeCell ref="H39:H40"/>
    <mergeCell ref="H76:H81"/>
    <mergeCell ref="H45:H48"/>
    <mergeCell ref="H49:H50"/>
    <mergeCell ref="H63:H65"/>
    <mergeCell ref="K378:K380"/>
    <mergeCell ref="B367:B373"/>
    <mergeCell ref="I378:I380"/>
    <mergeCell ref="C357:C366"/>
    <mergeCell ref="D357:D366"/>
    <mergeCell ref="H378:H380"/>
    <mergeCell ref="C126:C130"/>
    <mergeCell ref="C186:C188"/>
    <mergeCell ref="C191:C195"/>
    <mergeCell ref="C132:C133"/>
    <mergeCell ref="C148:C154"/>
    <mergeCell ref="K304:K305"/>
    <mergeCell ref="K307:K309"/>
    <mergeCell ref="K318:K320"/>
    <mergeCell ref="K321:K322"/>
    <mergeCell ref="K311:K317"/>
    <mergeCell ref="K340:K343"/>
    <mergeCell ref="K344:K347"/>
    <mergeCell ref="K355:K356"/>
    <mergeCell ref="K323:K324"/>
    <mergeCell ref="K325:K326"/>
    <mergeCell ref="K327:K328"/>
    <mergeCell ref="K331:K332"/>
    <mergeCell ref="K336:K339"/>
    <mergeCell ref="K292:K293"/>
    <mergeCell ref="K296:K298"/>
    <mergeCell ref="K299:K301"/>
    <mergeCell ref="K270:K274"/>
    <mergeCell ref="K275:K278"/>
    <mergeCell ref="K281:K282"/>
    <mergeCell ref="K283:K284"/>
    <mergeCell ref="K288:K291"/>
    <mergeCell ref="K244:K245"/>
    <mergeCell ref="K246:K247"/>
    <mergeCell ref="K248:K253"/>
    <mergeCell ref="K254:K256"/>
    <mergeCell ref="K220:K223"/>
    <mergeCell ref="K225:K226"/>
    <mergeCell ref="K239:K241"/>
    <mergeCell ref="K242:K243"/>
    <mergeCell ref="K207:K209"/>
    <mergeCell ref="K211:K213"/>
    <mergeCell ref="K214:K215"/>
    <mergeCell ref="K216:K219"/>
    <mergeCell ref="K186:K190"/>
    <mergeCell ref="K191:K197"/>
    <mergeCell ref="K198:K202"/>
    <mergeCell ref="K205:K206"/>
    <mergeCell ref="K157:K158"/>
    <mergeCell ref="K166:K169"/>
    <mergeCell ref="K170:K173"/>
    <mergeCell ref="K176:K178"/>
    <mergeCell ref="K131:K133"/>
    <mergeCell ref="K134:K135"/>
    <mergeCell ref="K152:K154"/>
    <mergeCell ref="K155:K156"/>
    <mergeCell ref="K113:K117"/>
    <mergeCell ref="K120:K121"/>
    <mergeCell ref="K122:K123"/>
    <mergeCell ref="K124:K130"/>
    <mergeCell ref="K86:K93"/>
    <mergeCell ref="K99:K102"/>
    <mergeCell ref="K106:K107"/>
    <mergeCell ref="K110:K112"/>
    <mergeCell ref="K49:K50"/>
    <mergeCell ref="K63:K65"/>
    <mergeCell ref="K76:K81"/>
    <mergeCell ref="K82:K83"/>
    <mergeCell ref="K28:K29"/>
    <mergeCell ref="K39:K40"/>
    <mergeCell ref="K41:K42"/>
    <mergeCell ref="K45:K48"/>
    <mergeCell ref="K13:K14"/>
    <mergeCell ref="K15:K18"/>
    <mergeCell ref="K20:K22"/>
    <mergeCell ref="K23:K27"/>
    <mergeCell ref="D148:D154"/>
    <mergeCell ref="E148:E154"/>
    <mergeCell ref="C179:C185"/>
    <mergeCell ref="D179:D185"/>
    <mergeCell ref="E179:E185"/>
    <mergeCell ref="C174:C178"/>
    <mergeCell ref="D174:D178"/>
    <mergeCell ref="E174:E178"/>
    <mergeCell ref="C170:C173"/>
    <mergeCell ref="E168:E169"/>
    <mergeCell ref="I344:I347"/>
    <mergeCell ref="I355:I356"/>
    <mergeCell ref="D186:D188"/>
    <mergeCell ref="E186:E188"/>
    <mergeCell ref="D227:D238"/>
    <mergeCell ref="E227:E238"/>
    <mergeCell ref="D215:D218"/>
    <mergeCell ref="E215:E218"/>
    <mergeCell ref="D220:D222"/>
    <mergeCell ref="H205:H206"/>
    <mergeCell ref="I327:I328"/>
    <mergeCell ref="I331:I332"/>
    <mergeCell ref="I336:I339"/>
    <mergeCell ref="I340:I343"/>
    <mergeCell ref="I318:I320"/>
    <mergeCell ref="I321:I322"/>
    <mergeCell ref="I323:I324"/>
    <mergeCell ref="I325:I326"/>
    <mergeCell ref="I296:I298"/>
    <mergeCell ref="I299:I301"/>
    <mergeCell ref="I304:I305"/>
    <mergeCell ref="I307:I309"/>
    <mergeCell ref="I281:I282"/>
    <mergeCell ref="I283:I284"/>
    <mergeCell ref="I288:I291"/>
    <mergeCell ref="I292:I293"/>
    <mergeCell ref="I216:I219"/>
    <mergeCell ref="I220:I223"/>
    <mergeCell ref="I244:I245"/>
    <mergeCell ref="I246:I247"/>
    <mergeCell ref="I205:I206"/>
    <mergeCell ref="I207:I209"/>
    <mergeCell ref="I211:I213"/>
    <mergeCell ref="I214:I215"/>
    <mergeCell ref="I176:I178"/>
    <mergeCell ref="I186:I190"/>
    <mergeCell ref="I191:I197"/>
    <mergeCell ref="I198:I202"/>
    <mergeCell ref="I155:I156"/>
    <mergeCell ref="I157:I158"/>
    <mergeCell ref="I166:I169"/>
    <mergeCell ref="I170:I173"/>
    <mergeCell ref="I124:I130"/>
    <mergeCell ref="I131:I133"/>
    <mergeCell ref="I134:I135"/>
    <mergeCell ref="I152:I154"/>
    <mergeCell ref="I110:I112"/>
    <mergeCell ref="I113:I117"/>
    <mergeCell ref="I120:I121"/>
    <mergeCell ref="I122:I123"/>
    <mergeCell ref="I82:I83"/>
    <mergeCell ref="I86:I93"/>
    <mergeCell ref="I99:I102"/>
    <mergeCell ref="I106:I107"/>
    <mergeCell ref="I45:I48"/>
    <mergeCell ref="I49:I50"/>
    <mergeCell ref="I63:I65"/>
    <mergeCell ref="I76:I81"/>
    <mergeCell ref="B82:B84"/>
    <mergeCell ref="B85:B93"/>
    <mergeCell ref="B94:B104"/>
    <mergeCell ref="I13:I14"/>
    <mergeCell ref="I20:I22"/>
    <mergeCell ref="I23:I27"/>
    <mergeCell ref="I28:I29"/>
    <mergeCell ref="I15:I18"/>
    <mergeCell ref="I39:I40"/>
    <mergeCell ref="I41:I42"/>
    <mergeCell ref="A23:A44"/>
    <mergeCell ref="B41:B44"/>
    <mergeCell ref="B45:B65"/>
    <mergeCell ref="B66:B75"/>
    <mergeCell ref="B23:B40"/>
    <mergeCell ref="E299:E301"/>
    <mergeCell ref="C302:C306"/>
    <mergeCell ref="D302:D305"/>
    <mergeCell ref="I225:I226"/>
    <mergeCell ref="I239:I241"/>
    <mergeCell ref="I242:I243"/>
    <mergeCell ref="I248:I253"/>
    <mergeCell ref="I254:I256"/>
    <mergeCell ref="I270:I274"/>
    <mergeCell ref="I275:I278"/>
    <mergeCell ref="B134:B154"/>
    <mergeCell ref="B155:B169"/>
    <mergeCell ref="B170:B178"/>
    <mergeCell ref="C273:C274"/>
    <mergeCell ref="C227:C238"/>
    <mergeCell ref="C215:C218"/>
    <mergeCell ref="C220:C222"/>
    <mergeCell ref="C259:C267"/>
    <mergeCell ref="C268:C269"/>
    <mergeCell ref="C271:C272"/>
    <mergeCell ref="B105:B107"/>
    <mergeCell ref="B108:B112"/>
    <mergeCell ref="B124:B130"/>
    <mergeCell ref="B131:B133"/>
    <mergeCell ref="A94:A107"/>
    <mergeCell ref="L138:O138"/>
    <mergeCell ref="L139:O139"/>
    <mergeCell ref="B179:B190"/>
    <mergeCell ref="D145:D147"/>
    <mergeCell ref="E145:E147"/>
    <mergeCell ref="E113:E116"/>
    <mergeCell ref="C122:C123"/>
    <mergeCell ref="D122:D123"/>
    <mergeCell ref="E122:E123"/>
    <mergeCell ref="B191:B202"/>
    <mergeCell ref="B203:B206"/>
    <mergeCell ref="B220:B222"/>
    <mergeCell ref="B244:B245"/>
    <mergeCell ref="H254:H256"/>
    <mergeCell ref="H270:H274"/>
    <mergeCell ref="H275:H278"/>
    <mergeCell ref="D275:D276"/>
    <mergeCell ref="E275:E276"/>
    <mergeCell ref="D277:D278"/>
    <mergeCell ref="E277:E278"/>
    <mergeCell ref="E273:E274"/>
    <mergeCell ref="A385:K385"/>
    <mergeCell ref="B375:B380"/>
    <mergeCell ref="D344:D347"/>
    <mergeCell ref="B357:B366"/>
    <mergeCell ref="C348:C349"/>
    <mergeCell ref="C350:C356"/>
    <mergeCell ref="D350:D356"/>
    <mergeCell ref="D375:D380"/>
    <mergeCell ref="C367:C370"/>
    <mergeCell ref="D367:D370"/>
    <mergeCell ref="E328:E332"/>
    <mergeCell ref="C375:C380"/>
    <mergeCell ref="A367:A373"/>
    <mergeCell ref="A374:A381"/>
    <mergeCell ref="A348:A349"/>
    <mergeCell ref="A350:A366"/>
    <mergeCell ref="E344:E347"/>
    <mergeCell ref="D279:D281"/>
    <mergeCell ref="E279:E281"/>
    <mergeCell ref="D288:D289"/>
    <mergeCell ref="E288:E289"/>
    <mergeCell ref="D311:D313"/>
    <mergeCell ref="E311:E313"/>
    <mergeCell ref="D314:D317"/>
    <mergeCell ref="E314:E317"/>
    <mergeCell ref="D328:D332"/>
    <mergeCell ref="E245:E247"/>
    <mergeCell ref="D259:D267"/>
    <mergeCell ref="E259:E267"/>
    <mergeCell ref="D268:D269"/>
    <mergeCell ref="E268:E269"/>
    <mergeCell ref="D245:D247"/>
    <mergeCell ref="C314:C317"/>
    <mergeCell ref="B307:B310"/>
    <mergeCell ref="B207:B213"/>
    <mergeCell ref="B214:B219"/>
    <mergeCell ref="B275:B285"/>
    <mergeCell ref="C279:C281"/>
    <mergeCell ref="B246:B253"/>
    <mergeCell ref="C277:C278"/>
    <mergeCell ref="D159:D165"/>
    <mergeCell ref="C168:C169"/>
    <mergeCell ref="D168:D169"/>
    <mergeCell ref="D273:D274"/>
    <mergeCell ref="C196:C197"/>
    <mergeCell ref="D196:D197"/>
    <mergeCell ref="C239:C240"/>
    <mergeCell ref="D239:D240"/>
    <mergeCell ref="D191:D195"/>
    <mergeCell ref="D210:D213"/>
    <mergeCell ref="E220:E222"/>
    <mergeCell ref="C203:C206"/>
    <mergeCell ref="C210:C213"/>
    <mergeCell ref="A327:A347"/>
    <mergeCell ref="C323:C324"/>
    <mergeCell ref="D323:D324"/>
    <mergeCell ref="C275:C276"/>
    <mergeCell ref="E210:E213"/>
    <mergeCell ref="E239:E240"/>
    <mergeCell ref="B325:B326"/>
    <mergeCell ref="C103:C104"/>
    <mergeCell ref="D103:D104"/>
    <mergeCell ref="E103:E104"/>
    <mergeCell ref="C105:C106"/>
    <mergeCell ref="D105:D106"/>
    <mergeCell ref="E105:E106"/>
    <mergeCell ref="E118:E121"/>
    <mergeCell ref="C108:C110"/>
    <mergeCell ref="D108:D110"/>
    <mergeCell ref="E108:E110"/>
    <mergeCell ref="C113:C116"/>
    <mergeCell ref="D113:D116"/>
    <mergeCell ref="C66:C72"/>
    <mergeCell ref="D66:D72"/>
    <mergeCell ref="E66:E72"/>
    <mergeCell ref="E94:E99"/>
    <mergeCell ref="C94:C99"/>
    <mergeCell ref="D94:D99"/>
    <mergeCell ref="D77:D81"/>
    <mergeCell ref="E77:E81"/>
    <mergeCell ref="C77:C81"/>
    <mergeCell ref="C74:C75"/>
    <mergeCell ref="D74:D75"/>
    <mergeCell ref="E74:E75"/>
    <mergeCell ref="D23:D24"/>
    <mergeCell ref="E23:E24"/>
    <mergeCell ref="D46:D48"/>
    <mergeCell ref="E46:E48"/>
    <mergeCell ref="D39:D40"/>
    <mergeCell ref="E39:E40"/>
    <mergeCell ref="D26:D27"/>
    <mergeCell ref="E26:E27"/>
    <mergeCell ref="D29:D38"/>
    <mergeCell ref="E29:E38"/>
    <mergeCell ref="H41:H42"/>
    <mergeCell ref="C51:C62"/>
    <mergeCell ref="D51:D62"/>
    <mergeCell ref="E51:E62"/>
    <mergeCell ref="C42:C44"/>
    <mergeCell ref="D42:D44"/>
    <mergeCell ref="E42:E44"/>
    <mergeCell ref="C46:C48"/>
    <mergeCell ref="D20:D22"/>
    <mergeCell ref="E20:E22"/>
    <mergeCell ref="H13:H14"/>
    <mergeCell ref="H15:H18"/>
    <mergeCell ref="H20:H22"/>
    <mergeCell ref="B76:B81"/>
    <mergeCell ref="C12:C14"/>
    <mergeCell ref="C26:C27"/>
    <mergeCell ref="A384:K384"/>
    <mergeCell ref="D12:D14"/>
    <mergeCell ref="E12:E14"/>
    <mergeCell ref="E336:E339"/>
    <mergeCell ref="D340:D343"/>
    <mergeCell ref="E340:E343"/>
    <mergeCell ref="E15:E17"/>
    <mergeCell ref="A318:A326"/>
    <mergeCell ref="E323:E324"/>
    <mergeCell ref="C309:C310"/>
    <mergeCell ref="B239:B243"/>
    <mergeCell ref="B314:B317"/>
    <mergeCell ref="B270:B274"/>
    <mergeCell ref="A288:A306"/>
    <mergeCell ref="B299:B306"/>
    <mergeCell ref="E302:E305"/>
    <mergeCell ref="E294:E298"/>
    <mergeCell ref="D299:D301"/>
    <mergeCell ref="D15:D17"/>
    <mergeCell ref="B12:B22"/>
    <mergeCell ref="A6:K6"/>
    <mergeCell ref="A8:K8"/>
    <mergeCell ref="A11:A22"/>
    <mergeCell ref="A203:A219"/>
    <mergeCell ref="A220:A222"/>
    <mergeCell ref="H288:H291"/>
    <mergeCell ref="H292:H293"/>
    <mergeCell ref="D336:D339"/>
    <mergeCell ref="B318:B320"/>
    <mergeCell ref="B321:B324"/>
    <mergeCell ref="C311:C313"/>
    <mergeCell ref="B336:B347"/>
    <mergeCell ref="B327:B332"/>
    <mergeCell ref="C328:C332"/>
    <mergeCell ref="D132:D133"/>
    <mergeCell ref="C242:C243"/>
    <mergeCell ref="A307:A317"/>
    <mergeCell ref="A268:A269"/>
    <mergeCell ref="D170:D173"/>
    <mergeCell ref="B288:B298"/>
    <mergeCell ref="C294:C298"/>
    <mergeCell ref="D294:D298"/>
    <mergeCell ref="B311:B313"/>
    <mergeCell ref="C299:C301"/>
    <mergeCell ref="C23:C24"/>
    <mergeCell ref="C20:C22"/>
    <mergeCell ref="C15:C17"/>
    <mergeCell ref="C29:C38"/>
    <mergeCell ref="C39:C40"/>
    <mergeCell ref="B113:B123"/>
    <mergeCell ref="D90:D93"/>
    <mergeCell ref="E90:E93"/>
    <mergeCell ref="C90:C93"/>
    <mergeCell ref="C100:C102"/>
    <mergeCell ref="D100:D102"/>
    <mergeCell ref="E100:E102"/>
    <mergeCell ref="C118:C121"/>
    <mergeCell ref="D118:D121"/>
    <mergeCell ref="E132:E133"/>
    <mergeCell ref="C159:C165"/>
    <mergeCell ref="D126:D129"/>
    <mergeCell ref="E126:E129"/>
    <mergeCell ref="D135:D144"/>
    <mergeCell ref="E135:E144"/>
    <mergeCell ref="C155:C158"/>
    <mergeCell ref="D155:D158"/>
    <mergeCell ref="E155:E158"/>
    <mergeCell ref="E159:E165"/>
    <mergeCell ref="E170:E173"/>
    <mergeCell ref="D203:D206"/>
    <mergeCell ref="E203:E206"/>
    <mergeCell ref="E191:E195"/>
    <mergeCell ref="E196:E197"/>
    <mergeCell ref="A246:A267"/>
    <mergeCell ref="H248:H253"/>
    <mergeCell ref="C288:C289"/>
    <mergeCell ref="D242:D243"/>
    <mergeCell ref="E242:E243"/>
    <mergeCell ref="B258:B267"/>
    <mergeCell ref="C245:C247"/>
    <mergeCell ref="B254:B257"/>
    <mergeCell ref="B268:B269"/>
    <mergeCell ref="B286:B287"/>
  </mergeCells>
  <printOptions/>
  <pageMargins left="0.5" right="0.2" top="0.433070866141732" bottom="0.31496062992126" header="0.354330708661417" footer="0.196850393700787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:F12"/>
    </sheetView>
  </sheetViews>
  <sheetFormatPr defaultColWidth="9.140625" defaultRowHeight="21.75" customHeight="1"/>
  <cols>
    <col min="1" max="16384" width="9.14062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Thuy_slim</dc:creator>
  <cp:keywords/>
  <dc:description/>
  <cp:lastModifiedBy>User</cp:lastModifiedBy>
  <cp:lastPrinted>2015-07-20T04:15:22Z</cp:lastPrinted>
  <dcterms:created xsi:type="dcterms:W3CDTF">2009-01-14T08:21:17Z</dcterms:created>
  <dcterms:modified xsi:type="dcterms:W3CDTF">2015-07-20T04:21:37Z</dcterms:modified>
  <cp:category/>
  <cp:version/>
  <cp:contentType/>
  <cp:contentStatus/>
</cp:coreProperties>
</file>